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RI\Izvještavanje\Javna objava i prezentacija\Javna objava\2017\Q4 2017\Za objavu REVIDIRANO\Kodeks\"/>
    </mc:Choice>
  </mc:AlternateContent>
  <workbookProtection workbookPassword="E090" lockStructure="1"/>
  <bookViews>
    <workbookView xWindow="0" yWindow="0" windowWidth="25200" windowHeight="10485"/>
  </bookViews>
  <sheets>
    <sheet name="Kodeks korp. upravljanja" sheetId="1" r:id="rId1"/>
    <sheet name="Uspješnost" sheetId="2" state="hidden" r:id="rId2"/>
  </sheets>
  <definedNames>
    <definedName name="_xlnm.Print_Area" localSheetId="0">'Kodeks korp. upravljanja'!$A$1:$G$101</definedName>
  </definedNames>
  <calcPr calcId="162913"/>
</workbook>
</file>

<file path=xl/calcChain.xml><?xml version="1.0" encoding="utf-8"?>
<calcChain xmlns="http://schemas.openxmlformats.org/spreadsheetml/2006/main">
  <c r="F33" i="1" l="1"/>
  <c r="E102" i="1"/>
  <c r="F71" i="1"/>
  <c r="F70" i="1"/>
  <c r="F69" i="1"/>
  <c r="F68" i="1"/>
  <c r="F67" i="1"/>
  <c r="F66" i="1"/>
  <c r="F65" i="1"/>
  <c r="F64" i="1"/>
  <c r="F63" i="1"/>
  <c r="F62" i="1"/>
  <c r="F99" i="1"/>
  <c r="F86" i="1"/>
  <c r="F85" i="1"/>
  <c r="F24" i="1"/>
  <c r="E19" i="1"/>
  <c r="E38" i="1"/>
  <c r="E79" i="1"/>
  <c r="E90" i="1"/>
  <c r="F101" i="1"/>
  <c r="F100" i="1"/>
  <c r="F98" i="1"/>
  <c r="F97" i="1"/>
  <c r="F96" i="1"/>
  <c r="F95" i="1"/>
  <c r="F89" i="1"/>
  <c r="F87" i="1"/>
  <c r="F84"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F16" i="1"/>
  <c r="F17" i="1"/>
  <c r="F18" i="1"/>
  <c r="F15" i="1"/>
  <c r="K47" i="1" l="1"/>
  <c r="B7" i="2" s="1"/>
  <c r="K95" i="1"/>
  <c r="B9" i="2" s="1"/>
  <c r="K84" i="1"/>
  <c r="B8" i="2" s="1"/>
  <c r="K24" i="1"/>
  <c r="B6" i="2" s="1"/>
  <c r="K15" i="1"/>
  <c r="B5" i="2" s="1"/>
  <c r="C5" i="2" l="1"/>
</calcChain>
</file>

<file path=xl/sharedStrings.xml><?xml version="1.0" encoding="utf-8"?>
<sst xmlns="http://schemas.openxmlformats.org/spreadsheetml/2006/main" count="218" uniqueCount="122">
  <si>
    <t>KONTAKT OSOBA I BROJ TELEFONA:</t>
  </si>
  <si>
    <t>DATUM ISPUNJAVANJA UPITNIKA:</t>
  </si>
  <si>
    <t>DIONIČARI I GLAVNA SKUPŠTINA</t>
  </si>
  <si>
    <t>Broj pitanja</t>
  </si>
  <si>
    <t>Pitanje</t>
  </si>
  <si>
    <t>Objašnjenje</t>
  </si>
  <si>
    <t>UPRAVNA I NADZORNA TIJELA</t>
  </si>
  <si>
    <t>Postoje li usvojeni principi kodeksa korporativnog upravljanja unutar internih politika društva?</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</si>
  <si>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</si>
  <si>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</si>
  <si>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</si>
  <si>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</si>
  <si>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</si>
  <si>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</si>
  <si>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</si>
  <si>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Ima li društvo vanjskog revizora?</t>
  </si>
  <si>
    <t xml:space="preserve">NAVEDITE IMENA NADZORNOG ODBORA I NJIHOVE FUNKCIJE: </t>
  </si>
  <si>
    <t>NAVEDITE IMENA UPRAVE I NJIHOVE FUNKCIJE:</t>
  </si>
  <si>
    <t>Je li nadzorni odnosno upravni odbor ustrojio komisiju za nagrađivanje?</t>
  </si>
  <si>
    <t>Je li nadzorni odnosno upravni odbor ustrojio komisiju za imenovanja?</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</si>
  <si>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</si>
  <si>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</si>
  <si>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</si>
  <si>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</si>
  <si>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</si>
  <si>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Jesu li u zapisnicima sa sjednica nadzornog odbora odnosno upravnog odbora zabilježene sve donesene odluke s rezulatatima glasovanja? (ako ne, objasniti)</t>
  </si>
  <si>
    <t>Je li izdavanje punomoći za glasovanje na glavnoj skupštini krajnje pojednostavljeno i bez strogih formalnih zahtjeva? (ako ne, objasniti)</t>
  </si>
  <si>
    <t>Nalazi li se društvo u odnosu uzajamnog dioničarstva s drugim društvom ili društvima? (ako da, objasniti)</t>
  </si>
  <si>
    <t>Jesu li detaljni podaci o svim primanjima i naknadama koje svaki član uprave ili izvršni direktori primaju od društva javno objavljeni u godišnjem izvješću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</si>
  <si>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</si>
  <si>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</si>
  <si>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</si>
  <si>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</si>
  <si>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</si>
  <si>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</si>
  <si>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</si>
  <si>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</si>
  <si>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Odgovor DA/NE</t>
  </si>
  <si>
    <t>OSNOVNI PODACI O DRUŠTVU:</t>
  </si>
  <si>
    <t>Je li naknada članovima nadzornog odnosno upravnog odbora određena odlukom glavne skupštine ili statutom? (ako ne, objasniti)</t>
  </si>
  <si>
    <t>Je li datum isplate dividende ili predujma dividende najviše 30 dana nakon dana donošenja odluke? (ako ne, objasniti)</t>
  </si>
  <si>
    <t xml:space="preserve">Je li uprava društva javno objavila odluke glavne skupštine? </t>
  </si>
  <si>
    <t>KODEKS KORPORATIVNOG UPRAVLJANJA</t>
  </si>
  <si>
    <t>GODIŠNJI UPITNIK</t>
  </si>
  <si>
    <t>Odgovori koji se nalaze u upitniku vrednuju se po određenom postotku, koji je iskazan na početku svakog poglavlja.</t>
  </si>
  <si>
    <t>POSVEĆENOST PRINCIPIMA KORPORATIVNOG UPRAVLJANJA I DRUŠTVENA ODGOVORNOST</t>
  </si>
  <si>
    <t>Je li društvo dioničarima koji iz bilo kojeg razloga nisu u mogućnosti sami glasovati na skupštini, bez posebnih troškova, osiguralo opunomoćenike koji su dužni glasovati sukladno njihovim uputama? (ako ne, objasniti)</t>
  </si>
  <si>
    <t>Odgovori na ovaj set pitanja nose 20 % cjelokupnog pokazatelja u odnosu na usklađenost društva s kodeksom korporativnog upravljanja.</t>
  </si>
  <si>
    <t>Postoji li u društvu dugoročan plan sukcesije? (ako ne, objasniti)</t>
  </si>
  <si>
    <t>Jesu li svi oblici nagrada članova uprave i nadzornog odbora, uključujući opcije i druge pogodnosti uprave, javno objavljeni po detaljnim pojedinim stavkama i osobama u godišnjem izvješću društva? (ako ne, objasniti)</t>
  </si>
  <si>
    <t>Za pitanja koja su sadržana u upitniku potrebno je napisati obrazloženje samo onda ako pitanje to izričito traži.</t>
  </si>
  <si>
    <t>Sva pitanja sadržana u ovom upitniku odnose se na razdoblje od jedne poslovne godine, na koje se odnose i godišnji financijski izvještaji.</t>
  </si>
  <si>
    <t>Odgovori na ovaj set pitanja nose 30 % cjelokupnog pokazatelja u odnosu na usklađenost društva s kodeksom korporativnog upravljanja.</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</si>
  <si>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</si>
  <si>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Jesu li postavljeni uvjeti za sudjelovanje na glavnoj skupštini i korištenje pravom glasa (bez obzira jesu li dopušteni sukladno zakonu ili statutu), kao npr. prijavljivanje sudjelovanja unaprijed, ovjeravanje punomoći i slično? (ako da, objasniti)</t>
  </si>
  <si>
    <t xml:space="preserve">Jesu li svi poslovi u kojima su sudjelovali članovi nadzornog odnosno upravnog odbora ili s njima povezane osobe i društvo ili s njim povezane osobe jasno navedeni u izvješćima društva? (ako ne, objasniti) </t>
  </si>
  <si>
    <t>Jesu li prethodno odobreni od strane nadzornog odbora, odnosno upravnog odbora? (ako ne, objasniti)</t>
  </si>
  <si>
    <t>Je li dokumentacija relevantna za rad nadzornog odbora, odnosno upravnog odbora, na vrijeme dostavljena svim članovima? (ako ne, objasniti)</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</si>
  <si>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</si>
  <si>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ovo područje nose 10 % cjelokupnog pokazatelja u odnosu na usklađenost društva s kodeksom korporativnog upravljanja.</t>
  </si>
  <si>
    <t>Je li društvo javno objavilo iznose naknada plaćenih vanjskim revizorima za obavljenu reviziju i za druge pružene usluge? (ako ne, objasniti)</t>
  </si>
  <si>
    <t>Odgovori na ovo poglavlje nose 20 % cjelokupnog pokazatelja u odnosu na usklađenost društva s kodeksom korporativnog upravljanja.</t>
  </si>
  <si>
    <t>Jesu li dnevni red skupštine, kao i svi relevantni podaci i isprave uz objašnjenja koja se odnose na dnevni red, objavljeni na internetskoj stranici društva i stavljeni na raspolaganje dioničarima u prostorijama društva od dana prve javne objave dnevnog reda? (ako ne, objasniti)</t>
  </si>
  <si>
    <t>Je li uprava društva javno objavila podatke o eventualnim tužbama na pobijanje tih odluka?  (ako ne, objasniti)</t>
  </si>
  <si>
    <r>
      <t>Postoje li ugovori ili sporazumi između</t>
    </r>
    <r>
      <rPr>
        <sz val="10"/>
        <color rgb="FFFF0000"/>
        <rFont val="Calibri"/>
        <family val="2"/>
        <charset val="238"/>
        <scheme val="minor"/>
      </rPr>
      <t xml:space="preserve"> </t>
    </r>
    <r>
      <rPr>
        <sz val="10"/>
        <rFont val="Calibri"/>
        <family val="2"/>
        <charset val="238"/>
        <scheme val="minor"/>
      </rPr>
      <t xml:space="preserve">člana nadzornog odnosno upravnog odbora društva i samog društva? </t>
    </r>
  </si>
  <si>
    <r>
      <t>Pruža li vanjski revizor</t>
    </r>
    <r>
      <rPr>
        <sz val="10"/>
        <color rgb="FFFF0000"/>
        <rFont val="Calibri"/>
        <family val="2"/>
        <charset val="238"/>
        <scheme val="minor"/>
      </rPr>
      <t xml:space="preserve"> </t>
    </r>
    <r>
      <rPr>
        <sz val="10"/>
        <rFont val="Calibri"/>
        <family val="2"/>
        <charset val="238"/>
        <scheme val="minor"/>
      </rPr>
      <t>društva, sam ili putem povezanih osoba, društvu druge usluge?</t>
    </r>
  </si>
  <si>
    <t>Ima li društvo vlastiti kodeks korporativnog upravljanja?</t>
  </si>
  <si>
    <t>Postoje li slučajevi kada je neki od dioničara tretiran drugačije? (ako da, objasniti)</t>
  </si>
  <si>
    <t>Postoje li slučajevi kada su prilikom isplate dividende ili predujma dividende favorizirani pojedini dioničari? (ako da, objasniti)</t>
  </si>
  <si>
    <t>Ima li društvo u nadzornom odboru odnosno upravnom odboru neovisne članove? (ako ne, objasniti)</t>
  </si>
  <si>
    <t>Je li društvo prihvatilo primjenu kodeksa korporativnog upravljanja Zagrebačke burze?</t>
  </si>
  <si>
    <t>Objavljuje li društvo unutar svojih godišnjih financijskih izvještaja usklađenost s principima korporativnog upravljanja?</t>
  </si>
  <si>
    <t xml:space="preserve">Daje li svaka dionica društva pravo na jedan glas? (ako ne, objasniti) </t>
  </si>
  <si>
    <t>Je li nadzorni odbor odnosno upravni odbor donio unutarnja pravila rada?</t>
  </si>
  <si>
    <t>Jesu li detaljni podaci o svim naknadama i drugim primanjima od društva ili s društvom povezanih osoba svakog pojedinog člana uprave odnosno izvršnih direktora, uključujući i strukuru naknade, javno objavljeni (u godišnjem financijskom izvješću)? (ako ne, objasniti)</t>
  </si>
  <si>
    <t xml:space="preserve">Je li komisija za reviziju razmotrila učinkovitost vanjske revizije i postupke višeg rukovodećeg kadra s obzirom na preporuke koje je iznio vanjski revizor? (ako ne, objasniti) </t>
  </si>
  <si>
    <t>Je li komisija za reviziju izradila pravila o tome koje usluge vanjska revizorska kuća i s njome povezane osobe ne smije davati društvu, koje usluge može davati samo uz prethodnu suglasnost komisije, a koje usluge može davati bez prethodne suglasnosti? (ako ne, objasniti)</t>
  </si>
  <si>
    <t>Je li komisija za reviziju pratila prirodu i količinu usluga koje nisu revizija, a društvo ih prima od revizorske kuće ili s njome povezanih osoba? (ako ne, objasniti)</t>
  </si>
  <si>
    <t>Je li komisija za reviziju nadgledala neovisnost i objektivnost vanjskog revizora, osobito glede rotacije ovlaštenih revizora unutar revizorske kuće i naknada koje društvo plaća za usluge vanjske revizije? (ako ne, objasniti)</t>
  </si>
  <si>
    <t>Ako u društvu funkcija unutarnje revizije ne postoji, je li komisija za reviziju izvršila procjenu potrebe za uspostavom takve funkcije? (ako ne, objasniti)</t>
  </si>
  <si>
    <t>Je li komisija za reviziju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</si>
  <si>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za reviziju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</si>
  <si>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za reviziju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</si>
  <si>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Je li većina članova komisije za reviziju iz redova neovisnih članova nadzornog odbora? (ako ne, objasniti)</t>
  </si>
  <si>
    <t>Jesu li bitni elementi takvih ugovora ili sporazuma sadržani u godišnjem izvješću? (ako ne, objasniti)</t>
  </si>
  <si>
    <t>Jesu li detaljni podaci o svim naknadama i drugim primanjima od društva ili s društvom povezanih osoba svakog pojedinog člana nadzornog odbora odnosno upravnog odbora društva, uključujući i strukuru naknade, javno objavljeni (u godišnjem financijskom izvješću)? (ako ne, objasniti)</t>
  </si>
  <si>
    <t>Ima li društvo ustrojen sustav unutarnje kontrole? (ako ne, objasniti)</t>
  </si>
  <si>
    <t>Ima li društvo unutarnje revizore? (ako ne, objasniti)</t>
  </si>
  <si>
    <t>Slažu li se svi članovi uprave i nadzornog ili upravnog odbora da su navodi izneseni u odgovorima na ovaj upitnik, po njihovom najboljem saznanju, u cijelosti istiniti?</t>
  </si>
  <si>
    <t xml:space="preserve">Je li nadzorni odnosno upravni odbor ustrojio komisiju za reviziju (revizijski odbor)? </t>
  </si>
  <si>
    <t>Je li vanjski revizor društva vlasnički ili interesno povezan sa društvom?</t>
  </si>
  <si>
    <t>Izvješćuje li svaki član nadzornog odnosno upravnog odbora društvo o svim promjenama glede njegova stjecanja, otpuštanja ili mogućnosti ostvarivanja glasačkih prava nad dionicama društva odmah, a najkasnije tri radna dana od dana transakcije? (ako ne, objasniti)</t>
  </si>
  <si>
    <t>Zagrebačka banka d.d., Trg bana Josipa Jelačića 10, Zagreb</t>
  </si>
  <si>
    <t>Dinko Ivković, direktor Praćenja usklađenosti</t>
  </si>
  <si>
    <t>veljača 2018.</t>
  </si>
  <si>
    <t>DA</t>
  </si>
  <si>
    <t>NE</t>
  </si>
  <si>
    <t>Za takvim sudjelovanjem i glasovanjem nije bilo evidentirane potrebe.</t>
  </si>
  <si>
    <t>Statutarno je, u skladu sa Zakonom o trgovačkim društvima, uvjetovano sudjelovanje u radu Glavne skupštine prethodnom prijavom društvu, što omogućuje tehnički kvalitetnije upravljanje radom Glavne skupštine.</t>
  </si>
  <si>
    <t>Takvih tužbi nije bilo.</t>
  </si>
  <si>
    <t xml:space="preserve">Erich Hampel,  predsjednik 
Jakša Barbić, zamjenik predsjednika 
Franco Andreetta, zamjenik predsjednika 
Fabrizio Onida, član 
Emilio Terpin,  član 
Christoph Metze, član 
Savoula Demetriou, član 
Aurelio Maccario, član 
Romeo Collina, član 
Wolfgang Schilk, član (od 30. kolovoza 2017.) 
Simone Marcucci,  član (od 30. kolovoza 2017.)
</t>
  </si>
  <si>
    <t xml:space="preserve">Planiranje sukcesije važno je zbog osiguravanja kontinuiteta poslovanja i kvalitetnog upravljanja pojedinim poslovnim područjima društva dižući pritom kvalitetu ljudskog resursa. Upravljanje sukcesijom rukovodstva provodi se kroz pravovremeno prepoznavanje potreba za sukcesorima, njihovo identificiranje i pripremanje za preuzimanje pozicija kroz sustavnu provedbu razvojnih aktivnosti i stjecanje potrebnih iskustava.
Nekoliko je elemenata na kojima se zasniva kvalitetno upravljanje sukcesijom u društvu:
a) kontinuirano i strukturirano upravljanje radnom uspješnošću i razvojem vodećeg ljudskog resursa u društvu; 
b) segmentacija radnika temeljem radne uspješnosti i potencijala za daljnji razvoj i napredovanje i upravljanje tim procesom s ciljem osiguravanja dosljedne primjene relevantnih kriterija;
c) kontinuirano i strukturirano upravljanje razvojem rukovodstva;
d) suradnja funkcije Upravljanja ljudskim resursom i visokog rukovodstva na identificiranju budućih poslovnih potreba i prepoznavanju potencijalnih sukcesora rukovoditeljima na svim upravljačkim razinama.
O učinkovitosti ovakvoga pristupa govori činjenica da je društvo za 2017. godinu iz definiranih internih izvora zadovoljilo većinu svojih potreba za sukcesijom na rukovodnim razinama.
</t>
  </si>
  <si>
    <t>U skladu s pravilima Grupe kojoj društvo pripada predstavnici većinskog dioničara u Nadzornom odboru odriču se prava na bilo kakvu naknadu, dok je za preostale članove ona odmjerena u uvriježenoj pravičnoj visini.</t>
  </si>
  <si>
    <t>Određena je odlukom Glavne skupštine.</t>
  </si>
  <si>
    <t xml:space="preserve">U godišnjem izvješću i Javnoj objavi vidljiv je financijski podatak o ukupnim odnosnim troškovima društva, koji sadrži skupne podatke za članove Uprave. </t>
  </si>
  <si>
    <t>Podaci o naknadama troškova i o naknadi na teret društva objavljeni su u odluci Glavne skupštine.</t>
  </si>
  <si>
    <t>Ne postoje poslovi koji bi bili relevantni u tom smislu.</t>
  </si>
  <si>
    <t>Vidjeti odgovor pod 29.</t>
  </si>
  <si>
    <t>Ustrojen je Odbor za imenovanja.</t>
  </si>
  <si>
    <t>Ustrojen je Odbor za reviziju.</t>
  </si>
  <si>
    <t>U tromjesečnim izvještajima Unutarnje revizije, koji se prezentiraju Odboru za reviziju, sadržan je i dio koji se odnosi na profesionalna unapređenja i obrazovanje radnika Unutarnje revizije. Nadalje, Odbor za reviziju daje preporuku Nadzornom odboru za odabir, imenovanja, ponovna imenovanja i smjene rukovoditelja odjela za unutarnju reviziju na temelju provedene procedure primjerenosti (eng. “fit and proper”). Eventualna ograničenja vezana uz budžet provođenja planiranih aktivnosti funkcije Unutarnje revizije navedena su u kvartalnom izvještaju o radu.</t>
  </si>
  <si>
    <t>U Banci postoji funkcija unutarnje revizije.</t>
  </si>
  <si>
    <t>Po Zakonu o kreditnim institucijama ovakve usluge vanjskog revizora nisu dopuštene.</t>
  </si>
  <si>
    <t>To je definirano zakonom  i pravilima Matičnog društva.</t>
  </si>
  <si>
    <t>Unutarnja revizija prati status rješavanja preporuka danih od strane vanjskog revizora. Kroz tromjesečne izvještaje Unutarnja revizija izvještava Odbor za reviziju i Nadzorni odbor o njihovoj implementaciji.</t>
  </si>
  <si>
    <t>Revizor je obavio reviziju financijskih izvještaja pod cjenovnim uvjetima kako je navedeno u ugovoru koji se zaključuje pojedinačno za svaku godinu. Nadalje, sukladno podzakonskim propisima koji uređuju sadržaj revizije kreditnih institucija, informacije o iznosima naknada izvještavaju se redovito prema Hrvatskoj narodnoj banci.</t>
  </si>
  <si>
    <t>Društvo u tome slijedi pravila korporativnog upravljanja Grupe kojoj pripada i koja nadzorne ovlasti realizira u skladu s vlastitim zakonskim obvezama.</t>
  </si>
  <si>
    <t xml:space="preserve">Miljenko Živaljić, predsjednik Uprave i Chief Executive Officer
Claudio Cesario, zamjenik predsjednika Uprave i General Manager 
Dijana Hrastović, član
Lorenzo Ramajola, član
Marko Remenar , član 
Albert Angersbach, član
Stefano Gison, član
</t>
  </si>
  <si>
    <t>Ustrojen je Odbor za primitke.</t>
  </si>
  <si>
    <t xml:space="preserve">
</t>
  </si>
  <si>
    <t>Moglo se raditi isključivo o standardnim dnevnim poslovima pod uvjetima koji vrijede općenito za klijente, koji nisu uključeni na specifičan način u izvješća.</t>
  </si>
  <si>
    <t>Skupno je za članove Uprave, u Godišnjem izvješću, odjeljku Financijskih izvještaja, Bilješke uz financijske izvještaje, Transakcije s povezanim osobama, iskazan ukupan iznos primitaka dodijeljen u poslovnoj godini, podijeljen po vrsti primitka. Iznos i oblici varijabilnih primitaka za poslovnu godinu objavljuju se podijeljeno na oblike koje Banka koristi za isplatu varijabilnih primitaka odnosno gotovinu i redovne dionice Banke.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</si>
</sst>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6"/>
      <color theme="0"/>
      <name val="Palatino Linotype"/>
      <family val="1"/>
      <charset val="238"/>
    </font>
    <font>
      <sz val="10"/>
      <color theme="1" tint="4.9989318521683403E-2"/>
      <name val="Arial"/>
      <family val="2"/>
      <charset val="238"/>
    </font>
    <font>
      <b/>
      <sz val="10"/>
      <color theme="1" tint="4.9989318521683403E-2"/>
      <name val="Calibri"/>
      <family val="2"/>
      <charset val="238"/>
      <scheme val="minor"/>
    </font>
    <font>
      <b/>
      <sz val="10"/>
      <color indexed="20"/>
      <name val="Calibri"/>
      <family val="2"/>
      <charset val="238"/>
      <scheme val="minor"/>
    </font>
    <font>
      <b/>
      <sz val="10"/>
      <name val="Calibri"/>
      <family val="2"/>
      <charset val="238"/>
      <scheme val="minor"/>
    </font>
    <font>
      <sz val="10"/>
      <color theme="1" tint="4.9989318521683403E-2"/>
      <name val="Calibri"/>
      <family val="2"/>
      <charset val="238"/>
      <scheme val="minor"/>
    </font>
    <font>
      <sz val="10"/>
      <name val="Calibri"/>
      <family val="2"/>
      <charset val="238"/>
      <scheme val="minor"/>
    </font>
    <font>
      <sz val="10"/>
      <color rgb="FFFF0000"/>
      <name val="Calibri"/>
      <family val="2"/>
      <charset val="238"/>
      <scheme val="minor"/>
    </font>
    <font>
      <b/>
      <sz val="14"/>
      <color theme="1" tint="4.9989318521683403E-2"/>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2" fillId="0" borderId="0" xfId="0" applyFont="1"/>
    <xf numFmtId="0" fontId="2" fillId="0" borderId="1" xfId="0" applyFont="1" applyBorder="1"/>
    <xf numFmtId="0" fontId="0" fillId="0" borderId="1" xfId="0" applyBorder="1"/>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7"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0" fillId="0" borderId="0" xfId="0" applyAlignment="1">
      <alignment horizontal="left" vertical="center" wrapText="1"/>
    </xf>
    <xf numFmtId="0" fontId="5" fillId="0" borderId="0" xfId="0" applyFont="1" applyBorder="1" applyAlignment="1">
      <alignment horizontal="center" vertical="center"/>
    </xf>
    <xf numFmtId="0" fontId="2" fillId="0" borderId="0" xfId="0" applyFont="1" applyFill="1" applyAlignment="1">
      <alignment horizontal="center" vertical="center"/>
    </xf>
    <xf numFmtId="0" fontId="0" fillId="0" borderId="0" xfId="0" applyFill="1"/>
    <xf numFmtId="0" fontId="3" fillId="0" borderId="0" xfId="0" applyFont="1" applyFill="1"/>
    <xf numFmtId="0" fontId="4" fillId="0" borderId="0" xfId="0" applyFont="1"/>
    <xf numFmtId="9" fontId="2" fillId="0" borderId="0" xfId="0" applyNumberFormat="1" applyFont="1"/>
    <xf numFmtId="0" fontId="2" fillId="0" borderId="1" xfId="0" applyFont="1" applyFill="1" applyBorder="1"/>
    <xf numFmtId="0" fontId="3" fillId="5" borderId="0" xfId="0" applyFont="1" applyFill="1" applyAlignment="1">
      <alignment vertical="center"/>
    </xf>
    <xf numFmtId="0" fontId="0" fillId="5" borderId="0" xfId="0" applyFill="1" applyAlignment="1">
      <alignment vertical="center"/>
    </xf>
    <xf numFmtId="0" fontId="0" fillId="2" borderId="0" xfId="0" applyFill="1" applyProtection="1"/>
    <xf numFmtId="0" fontId="0" fillId="2" borderId="0" xfId="0" applyFill="1" applyBorder="1" applyAlignment="1" applyProtection="1">
      <alignment wrapText="1"/>
    </xf>
    <xf numFmtId="0" fontId="0" fillId="2" borderId="0" xfId="0" applyFill="1"/>
    <xf numFmtId="0" fontId="4" fillId="2" borderId="0" xfId="0" applyFont="1" applyFill="1" applyBorder="1" applyAlignment="1" applyProtection="1">
      <alignment horizontal="center" vertical="center"/>
    </xf>
    <xf numFmtId="0" fontId="0" fillId="2" borderId="0" xfId="0" applyFill="1" applyBorder="1" applyProtection="1"/>
    <xf numFmtId="0" fontId="8" fillId="2" borderId="0" xfId="0" applyFont="1" applyFill="1" applyBorder="1" applyProtection="1"/>
    <xf numFmtId="0" fontId="8"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6" xfId="0" applyFont="1" applyFill="1" applyBorder="1" applyAlignment="1" applyProtection="1">
      <alignment horizontal="center" vertical="center"/>
    </xf>
    <xf numFmtId="0" fontId="9" fillId="2" borderId="0" xfId="0" applyFont="1" applyFill="1" applyBorder="1" applyAlignment="1" applyProtection="1">
      <alignment wrapText="1"/>
    </xf>
    <xf numFmtId="0" fontId="10" fillId="2" borderId="0" xfId="0" applyFont="1" applyFill="1" applyBorder="1" applyAlignment="1">
      <alignment wrapText="1"/>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left" vertical="top"/>
    </xf>
    <xf numFmtId="0" fontId="9" fillId="2" borderId="0" xfId="0" applyFont="1" applyFill="1" applyBorder="1" applyAlignment="1" applyProtection="1"/>
    <xf numFmtId="0" fontId="12" fillId="2" borderId="0" xfId="0" applyFont="1" applyFill="1" applyBorder="1" applyAlignment="1" applyProtection="1">
      <alignment wrapText="1"/>
    </xf>
    <xf numFmtId="0" fontId="13" fillId="2" borderId="0" xfId="0" applyFont="1" applyFill="1" applyBorder="1" applyAlignment="1">
      <alignment wrapText="1"/>
    </xf>
    <xf numFmtId="0" fontId="11" fillId="2" borderId="0"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0" xfId="0" applyFont="1" applyFill="1" applyBorder="1" applyAlignment="1" applyProtection="1">
      <alignment horizontal="left" vertical="top"/>
    </xf>
    <xf numFmtId="0" fontId="13" fillId="2" borderId="0" xfId="0" applyFont="1" applyFill="1" applyBorder="1" applyProtection="1"/>
    <xf numFmtId="0" fontId="10" fillId="2" borderId="0" xfId="0" applyFont="1" applyFill="1" applyBorder="1" applyAlignment="1" applyProtection="1">
      <alignment horizontal="left" wrapText="1"/>
    </xf>
    <xf numFmtId="0" fontId="11"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xf numFmtId="0" fontId="13" fillId="0" borderId="0" xfId="0" applyFont="1"/>
    <xf numFmtId="0" fontId="13" fillId="4" borderId="7" xfId="0" applyFont="1" applyFill="1" applyBorder="1" applyAlignment="1" applyProtection="1">
      <alignment horizontal="left" vertical="center" wrapText="1"/>
      <protection locked="0"/>
    </xf>
    <xf numFmtId="14" fontId="13" fillId="4" borderId="8" xfId="0" applyNumberFormat="1" applyFont="1" applyFill="1" applyBorder="1" applyAlignment="1" applyProtection="1">
      <alignment horizontal="left" vertical="center" wrapText="1"/>
      <protection locked="0"/>
    </xf>
    <xf numFmtId="0" fontId="11" fillId="0" borderId="0" xfId="0" applyFont="1"/>
    <xf numFmtId="0" fontId="13" fillId="0" borderId="0" xfId="0" applyFont="1" applyAlignment="1">
      <alignment horizontal="center" vertical="center"/>
    </xf>
    <xf numFmtId="0" fontId="13" fillId="0" borderId="0" xfId="0" applyFont="1" applyAlignment="1">
      <alignment horizontal="left" vertical="center" wrapText="1"/>
    </xf>
    <xf numFmtId="0" fontId="11" fillId="5" borderId="0" xfId="0" applyFont="1" applyFill="1" applyAlignment="1">
      <alignmen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 xfId="0" applyFont="1" applyBorder="1"/>
    <xf numFmtId="0" fontId="11" fillId="0" borderId="1" xfId="0" applyFont="1" applyBorder="1" applyAlignment="1">
      <alignment horizontal="center" vertical="center"/>
    </xf>
    <xf numFmtId="0" fontId="13" fillId="0" borderId="3" xfId="0" applyFont="1" applyBorder="1" applyAlignment="1">
      <alignment horizontal="left" vertical="center" wrapText="1"/>
    </xf>
    <xf numFmtId="0" fontId="13" fillId="4" borderId="1" xfId="0" applyFont="1" applyFill="1" applyBorder="1" applyAlignment="1" applyProtection="1">
      <alignment horizontal="center" vertical="center"/>
      <protection locked="0"/>
    </xf>
    <xf numFmtId="9" fontId="13" fillId="0" borderId="1" xfId="0" applyNumberFormat="1" applyFont="1" applyBorder="1" applyAlignment="1">
      <alignment horizontal="center" vertical="center"/>
    </xf>
    <xf numFmtId="0" fontId="13" fillId="6" borderId="1" xfId="0" applyFont="1" applyFill="1" applyBorder="1" applyAlignment="1" applyProtection="1">
      <alignment horizontal="left" vertical="top" wrapText="1"/>
      <protection locked="0"/>
    </xf>
    <xf numFmtId="0" fontId="11" fillId="0" borderId="0" xfId="0" applyFont="1" applyBorder="1" applyAlignment="1">
      <alignment horizontal="center" vertical="center"/>
    </xf>
    <xf numFmtId="9" fontId="13" fillId="0" borderId="0" xfId="0" applyNumberFormat="1" applyFont="1" applyBorder="1" applyAlignment="1">
      <alignment horizontal="center" vertical="center"/>
    </xf>
    <xf numFmtId="0" fontId="11" fillId="0" borderId="0" xfId="0" applyFont="1" applyFill="1"/>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Fill="1"/>
    <xf numFmtId="0" fontId="11" fillId="0" borderId="1" xfId="0" applyFont="1" applyFill="1" applyBorder="1" applyAlignment="1">
      <alignment horizont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9" fontId="13" fillId="0" borderId="1"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center"/>
    </xf>
    <xf numFmtId="0" fontId="13" fillId="0" borderId="2" xfId="0" applyFont="1" applyBorder="1" applyAlignment="1">
      <alignment horizontal="left" vertical="center" wrapText="1"/>
    </xf>
    <xf numFmtId="10" fontId="13" fillId="0" borderId="1" xfId="0" applyNumberFormat="1" applyFont="1" applyBorder="1" applyAlignment="1">
      <alignment horizontal="center" vertical="center"/>
    </xf>
    <xf numFmtId="0" fontId="13" fillId="0" borderId="4" xfId="0" applyFont="1" applyBorder="1" applyAlignment="1">
      <alignment horizontal="left" vertical="center" wrapText="1"/>
    </xf>
    <xf numFmtId="0" fontId="11" fillId="0" borderId="1" xfId="0" applyFont="1" applyBorder="1" applyAlignment="1">
      <alignment horizontal="center"/>
    </xf>
    <xf numFmtId="0" fontId="13" fillId="0" borderId="1" xfId="0" applyFont="1" applyBorder="1" applyAlignment="1">
      <alignment horizontal="left" vertical="center" wrapText="1"/>
    </xf>
    <xf numFmtId="0" fontId="11" fillId="0" borderId="0" xfId="0" applyFont="1" applyBorder="1" applyAlignment="1">
      <alignment horizontal="center"/>
    </xf>
    <xf numFmtId="10" fontId="13" fillId="0" borderId="0" xfId="0" applyNumberFormat="1" applyFont="1" applyBorder="1" applyAlignment="1">
      <alignment horizontal="center" vertical="center"/>
    </xf>
    <xf numFmtId="0" fontId="13" fillId="5" borderId="0" xfId="0" applyFont="1" applyFill="1" applyAlignment="1">
      <alignment vertical="center"/>
    </xf>
    <xf numFmtId="0" fontId="11" fillId="0" borderId="0" xfId="0" applyFont="1" applyAlignment="1">
      <alignment horizontal="left"/>
    </xf>
    <xf numFmtId="0" fontId="13" fillId="4" borderId="8" xfId="0" applyFont="1" applyFill="1" applyBorder="1" applyAlignment="1" applyProtection="1">
      <alignment horizontal="left" vertical="center" wrapText="1"/>
      <protection locked="0"/>
    </xf>
    <xf numFmtId="0" fontId="11" fillId="0" borderId="1" xfId="0" applyFont="1" applyBorder="1"/>
    <xf numFmtId="9" fontId="13" fillId="0" borderId="0" xfId="0" applyNumberFormat="1" applyFont="1" applyBorder="1"/>
    <xf numFmtId="0" fontId="13" fillId="0" borderId="1" xfId="0" applyFont="1" applyFill="1" applyBorder="1" applyAlignment="1">
      <alignment wrapText="1"/>
    </xf>
    <xf numFmtId="0" fontId="11" fillId="0" borderId="1"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 xfId="0" applyFont="1" applyFill="1" applyBorder="1"/>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5" fillId="2" borderId="0" xfId="0" applyFont="1" applyFill="1" applyBorder="1" applyAlignment="1" applyProtection="1">
      <alignment horizontal="left" inden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64321</xdr:rowOff>
    </xdr:from>
    <xdr:to>
      <xdr:col>2</xdr:col>
      <xdr:colOff>1658937</xdr:colOff>
      <xdr:row>0</xdr:row>
      <xdr:rowOff>859907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4321"/>
          <a:ext cx="2651125" cy="795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2"/>
  <sheetViews>
    <sheetView tabSelected="1" zoomScaleNormal="100" workbookViewId="0">
      <selection activeCell="C18" sqref="C18"/>
    </sheetView>
  </sheetViews>
  <sheetFormatPr defaultRowHeight="12.75"/>
  <cols>
    <col min="1" max="1" width="7.5703125" customWidth="1"/>
    <col min="2" max="2" width="8.7109375" style="11" customWidth="1"/>
    <col min="3" max="3" width="75.28515625" style="20"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30" customFormat="1" ht="70.5" customHeight="1">
      <c r="A1" s="34"/>
      <c r="B1" s="35"/>
      <c r="C1" s="36"/>
      <c r="D1" s="31"/>
      <c r="E1" s="33"/>
      <c r="F1" s="38"/>
      <c r="G1" s="37"/>
    </row>
    <row r="2" spans="1:11" s="32" customFormat="1" ht="18" customHeight="1">
      <c r="A2" s="104" t="s">
        <v>42</v>
      </c>
      <c r="B2" s="39"/>
      <c r="C2" s="39"/>
      <c r="D2" s="40"/>
      <c r="E2" s="41"/>
      <c r="F2" s="42"/>
      <c r="G2" s="43"/>
    </row>
    <row r="3" spans="1:11" s="32" customFormat="1" ht="16.5" customHeight="1">
      <c r="A3" s="104" t="s">
        <v>43</v>
      </c>
      <c r="B3" s="44"/>
      <c r="C3" s="45"/>
      <c r="D3" s="46"/>
      <c r="E3" s="47"/>
      <c r="F3" s="48"/>
      <c r="G3" s="49"/>
    </row>
    <row r="4" spans="1:11" s="32" customFormat="1" ht="27.75" customHeight="1" thickBot="1">
      <c r="A4" s="50"/>
      <c r="B4" s="51"/>
      <c r="C4" s="51"/>
      <c r="D4" s="40"/>
      <c r="E4" s="47"/>
      <c r="F4" s="47"/>
      <c r="G4" s="49"/>
    </row>
    <row r="5" spans="1:11" ht="26.25" thickBot="1">
      <c r="A5" s="52" t="s">
        <v>38</v>
      </c>
      <c r="B5" s="53"/>
      <c r="C5" s="54"/>
      <c r="D5" s="55"/>
      <c r="E5" s="56"/>
      <c r="F5" s="56"/>
      <c r="G5" s="57" t="s">
        <v>92</v>
      </c>
    </row>
    <row r="6" spans="1:11" ht="26.25" thickBot="1">
      <c r="A6" s="52" t="s">
        <v>0</v>
      </c>
      <c r="B6" s="53"/>
      <c r="C6" s="54"/>
      <c r="D6" s="55"/>
      <c r="E6" s="56"/>
      <c r="F6" s="56"/>
      <c r="G6" s="57" t="s">
        <v>93</v>
      </c>
    </row>
    <row r="7" spans="1:11" ht="13.5" thickBot="1">
      <c r="A7" s="52" t="s">
        <v>1</v>
      </c>
      <c r="B7" s="53"/>
      <c r="C7" s="54"/>
      <c r="D7" s="55"/>
      <c r="E7" s="56"/>
      <c r="F7" s="56"/>
      <c r="G7" s="58" t="s">
        <v>94</v>
      </c>
    </row>
    <row r="8" spans="1:11">
      <c r="A8" s="59" t="s">
        <v>51</v>
      </c>
      <c r="B8" s="60"/>
      <c r="C8" s="61"/>
      <c r="D8" s="56"/>
      <c r="E8" s="56"/>
      <c r="F8" s="56"/>
      <c r="G8" s="55"/>
    </row>
    <row r="9" spans="1:11">
      <c r="A9" s="59" t="s">
        <v>50</v>
      </c>
      <c r="B9" s="60"/>
      <c r="C9" s="61"/>
      <c r="D9" s="56"/>
      <c r="E9" s="56"/>
      <c r="F9" s="56"/>
      <c r="G9" s="55"/>
    </row>
    <row r="10" spans="1:11">
      <c r="A10" s="59" t="s">
        <v>44</v>
      </c>
      <c r="B10" s="60"/>
      <c r="C10" s="61"/>
      <c r="D10" s="56"/>
      <c r="E10" s="56"/>
      <c r="F10" s="56"/>
      <c r="G10" s="55"/>
    </row>
    <row r="11" spans="1:11">
      <c r="A11" s="59"/>
      <c r="B11" s="60"/>
      <c r="C11" s="61"/>
      <c r="D11" s="56"/>
      <c r="E11" s="56"/>
      <c r="F11" s="56"/>
      <c r="G11" s="56"/>
    </row>
    <row r="12" spans="1:11" ht="15">
      <c r="A12" s="62" t="s">
        <v>45</v>
      </c>
      <c r="B12" s="62"/>
      <c r="C12" s="62"/>
      <c r="D12" s="62"/>
      <c r="E12" s="62"/>
      <c r="F12" s="62"/>
      <c r="G12" s="62"/>
      <c r="H12" s="28"/>
      <c r="I12" s="28"/>
      <c r="J12" s="28"/>
      <c r="K12" s="28"/>
    </row>
    <row r="13" spans="1:11" ht="15">
      <c r="A13" s="59" t="s">
        <v>47</v>
      </c>
      <c r="B13" s="63"/>
      <c r="C13" s="64"/>
      <c r="D13" s="59"/>
      <c r="E13" s="59"/>
      <c r="F13" s="56"/>
      <c r="G13" s="56"/>
      <c r="H13" s="1"/>
      <c r="I13" s="1"/>
      <c r="J13" s="1"/>
    </row>
    <row r="14" spans="1:11" s="9" customFormat="1" ht="30">
      <c r="A14" s="65"/>
      <c r="B14" s="65" t="s">
        <v>3</v>
      </c>
      <c r="C14" s="66" t="s">
        <v>4</v>
      </c>
      <c r="D14" s="65" t="s">
        <v>37</v>
      </c>
      <c r="E14" s="65" t="s">
        <v>32</v>
      </c>
      <c r="F14" s="65" t="s">
        <v>33</v>
      </c>
      <c r="G14" s="65" t="s">
        <v>5</v>
      </c>
      <c r="H14" s="8"/>
      <c r="I14" s="8"/>
      <c r="J14" s="8"/>
      <c r="K14" s="7" t="s">
        <v>34</v>
      </c>
    </row>
    <row r="15" spans="1:11" ht="15">
      <c r="A15" s="67"/>
      <c r="B15" s="68">
        <v>1</v>
      </c>
      <c r="C15" s="69" t="s">
        <v>70</v>
      </c>
      <c r="D15" s="70" t="s">
        <v>95</v>
      </c>
      <c r="E15" s="71">
        <v>0.25</v>
      </c>
      <c r="F15" s="71">
        <f>IF(D15="DA",E15,0)</f>
        <v>0.25</v>
      </c>
      <c r="G15" s="72"/>
      <c r="H15" s="10"/>
      <c r="I15" s="10"/>
      <c r="J15" s="10"/>
      <c r="K15" s="105">
        <f>SUM(F15:F18)*0.2</f>
        <v>0.15000000000000002</v>
      </c>
    </row>
    <row r="16" spans="1:11" ht="15">
      <c r="A16" s="67"/>
      <c r="B16" s="68">
        <v>2</v>
      </c>
      <c r="C16" s="69" t="s">
        <v>66</v>
      </c>
      <c r="D16" s="70" t="s">
        <v>96</v>
      </c>
      <c r="E16" s="71">
        <v>0.25</v>
      </c>
      <c r="F16" s="71">
        <f>IF(D16="DA",E16,0)</f>
        <v>0</v>
      </c>
      <c r="G16" s="72"/>
      <c r="H16" s="10"/>
      <c r="I16" s="10"/>
      <c r="J16" s="10"/>
      <c r="K16" s="106"/>
    </row>
    <row r="17" spans="1:11" ht="25.5">
      <c r="A17" s="67"/>
      <c r="B17" s="68">
        <v>3</v>
      </c>
      <c r="C17" s="69" t="s">
        <v>7</v>
      </c>
      <c r="D17" s="70" t="s">
        <v>95</v>
      </c>
      <c r="E17" s="71">
        <v>0.25</v>
      </c>
      <c r="F17" s="71">
        <f>IF(D17="DA",E17,0)</f>
        <v>0.25</v>
      </c>
      <c r="G17" s="72"/>
      <c r="H17" s="10"/>
      <c r="I17" s="10"/>
      <c r="J17" s="10"/>
      <c r="K17" s="106"/>
    </row>
    <row r="18" spans="1:11" ht="25.5">
      <c r="A18" s="67"/>
      <c r="B18" s="68">
        <v>4</v>
      </c>
      <c r="C18" s="69" t="s">
        <v>71</v>
      </c>
      <c r="D18" s="70" t="s">
        <v>95</v>
      </c>
      <c r="E18" s="71">
        <v>0.25</v>
      </c>
      <c r="F18" s="71">
        <f>IF(D18="DA",E18,0)</f>
        <v>0.25</v>
      </c>
      <c r="G18" s="72"/>
      <c r="H18" s="11"/>
      <c r="I18" s="11"/>
      <c r="J18" s="11"/>
      <c r="K18" s="106"/>
    </row>
    <row r="19" spans="1:11" ht="23.25">
      <c r="A19" s="55"/>
      <c r="B19" s="73"/>
      <c r="C19" s="54"/>
      <c r="D19" s="53"/>
      <c r="E19" s="74">
        <f>SUM(E15:E18)</f>
        <v>1</v>
      </c>
      <c r="F19" s="74"/>
      <c r="G19" s="53"/>
      <c r="H19" s="11"/>
      <c r="I19" s="11"/>
      <c r="J19" s="11"/>
      <c r="K19" s="21"/>
    </row>
    <row r="20" spans="1:11">
      <c r="A20" s="56"/>
      <c r="B20" s="63"/>
      <c r="C20" s="61"/>
      <c r="D20" s="56"/>
      <c r="E20" s="56"/>
      <c r="F20" s="56"/>
      <c r="G20" s="56"/>
    </row>
    <row r="21" spans="1:11" ht="15">
      <c r="A21" s="62" t="s">
        <v>2</v>
      </c>
      <c r="B21" s="62"/>
      <c r="C21" s="62"/>
      <c r="D21" s="62"/>
      <c r="E21" s="62"/>
      <c r="F21" s="62"/>
      <c r="G21" s="62"/>
      <c r="H21" s="28"/>
      <c r="I21" s="28"/>
      <c r="J21" s="28"/>
      <c r="K21" s="28"/>
    </row>
    <row r="22" spans="1:11" s="23" customFormat="1">
      <c r="A22" s="75" t="s">
        <v>52</v>
      </c>
      <c r="B22" s="76"/>
      <c r="C22" s="77"/>
      <c r="D22" s="78"/>
      <c r="E22" s="78"/>
      <c r="F22" s="78"/>
      <c r="G22" s="78"/>
    </row>
    <row r="23" spans="1:11" s="11" customFormat="1" ht="30">
      <c r="A23" s="68"/>
      <c r="B23" s="65" t="s">
        <v>3</v>
      </c>
      <c r="C23" s="65" t="s">
        <v>4</v>
      </c>
      <c r="D23" s="65" t="s">
        <v>37</v>
      </c>
      <c r="E23" s="65" t="s">
        <v>32</v>
      </c>
      <c r="F23" s="65" t="s">
        <v>33</v>
      </c>
      <c r="G23" s="68" t="s">
        <v>5</v>
      </c>
      <c r="H23" s="6" t="s">
        <v>5</v>
      </c>
      <c r="I23" s="6" t="s">
        <v>5</v>
      </c>
      <c r="J23" s="6" t="s">
        <v>5</v>
      </c>
      <c r="K23" s="7" t="s">
        <v>34</v>
      </c>
    </row>
    <row r="24" spans="1:11" s="23" customFormat="1" ht="25.5">
      <c r="A24" s="79"/>
      <c r="B24" s="80">
        <v>5</v>
      </c>
      <c r="C24" s="81" t="s">
        <v>27</v>
      </c>
      <c r="D24" s="70" t="s">
        <v>96</v>
      </c>
      <c r="E24" s="82">
        <v>0.05</v>
      </c>
      <c r="F24" s="83">
        <f>IF(D24="NE",E24,0)</f>
        <v>0.05</v>
      </c>
      <c r="G24" s="72"/>
      <c r="H24" s="27"/>
      <c r="I24" s="27"/>
      <c r="J24" s="27"/>
      <c r="K24" s="105">
        <f>SUM(F24:F37)*0.3</f>
        <v>0.25800000000000001</v>
      </c>
    </row>
    <row r="25" spans="1:11" ht="15">
      <c r="A25" s="84"/>
      <c r="B25" s="85">
        <v>6</v>
      </c>
      <c r="C25" s="86" t="s">
        <v>72</v>
      </c>
      <c r="D25" s="70" t="s">
        <v>95</v>
      </c>
      <c r="E25" s="71">
        <v>0.1</v>
      </c>
      <c r="F25" s="87">
        <f t="shared" ref="F25:F37" si="0">IF(D25="DA",E25,0)</f>
        <v>0.1</v>
      </c>
      <c r="G25" s="72"/>
      <c r="H25" s="2"/>
      <c r="I25" s="2"/>
      <c r="J25" s="2"/>
      <c r="K25" s="105"/>
    </row>
    <row r="26" spans="1:11" ht="15">
      <c r="A26" s="84"/>
      <c r="B26" s="85">
        <v>7</v>
      </c>
      <c r="C26" s="88" t="s">
        <v>67</v>
      </c>
      <c r="D26" s="70" t="s">
        <v>96</v>
      </c>
      <c r="E26" s="71">
        <v>7.0000000000000007E-2</v>
      </c>
      <c r="F26" s="87">
        <f t="shared" si="0"/>
        <v>0</v>
      </c>
      <c r="G26" s="72"/>
      <c r="H26" s="2"/>
      <c r="I26" s="2"/>
      <c r="J26" s="2"/>
      <c r="K26" s="105"/>
    </row>
    <row r="27" spans="1:11" ht="25.5">
      <c r="A27" s="84"/>
      <c r="B27" s="85">
        <v>8</v>
      </c>
      <c r="C27" s="88" t="s">
        <v>26</v>
      </c>
      <c r="D27" s="70" t="s">
        <v>95</v>
      </c>
      <c r="E27" s="71">
        <v>7.0000000000000007E-2</v>
      </c>
      <c r="F27" s="87">
        <f t="shared" si="0"/>
        <v>7.0000000000000007E-2</v>
      </c>
      <c r="G27" s="72"/>
      <c r="H27" s="2"/>
      <c r="I27" s="2"/>
      <c r="J27" s="2"/>
      <c r="K27" s="105"/>
    </row>
    <row r="28" spans="1:11" ht="38.25">
      <c r="A28" s="84"/>
      <c r="B28" s="85">
        <v>9</v>
      </c>
      <c r="C28" s="88" t="s">
        <v>46</v>
      </c>
      <c r="D28" s="70" t="s">
        <v>95</v>
      </c>
      <c r="E28" s="71">
        <v>0.05</v>
      </c>
      <c r="F28" s="87">
        <f t="shared" si="0"/>
        <v>0.05</v>
      </c>
      <c r="G28" s="72"/>
      <c r="H28" s="2"/>
      <c r="I28" s="2"/>
      <c r="J28" s="2"/>
      <c r="K28" s="105"/>
    </row>
    <row r="29" spans="1:11" ht="51">
      <c r="A29" s="89"/>
      <c r="B29" s="68">
        <v>10</v>
      </c>
      <c r="C29" s="69" t="s">
        <v>53</v>
      </c>
      <c r="D29" s="70" t="s">
        <v>95</v>
      </c>
      <c r="E29" s="71">
        <v>0.1</v>
      </c>
      <c r="F29" s="87">
        <f t="shared" si="0"/>
        <v>0.1</v>
      </c>
      <c r="G29" s="72"/>
      <c r="H29" s="2"/>
      <c r="I29" s="2"/>
      <c r="J29" s="2"/>
      <c r="K29" s="105"/>
    </row>
    <row r="30" spans="1:11" ht="51">
      <c r="A30" s="89"/>
      <c r="B30" s="68">
        <v>11</v>
      </c>
      <c r="C30" s="69" t="s">
        <v>62</v>
      </c>
      <c r="D30" s="70" t="s">
        <v>95</v>
      </c>
      <c r="E30" s="71">
        <v>0.1</v>
      </c>
      <c r="F30" s="87">
        <f t="shared" si="0"/>
        <v>0.1</v>
      </c>
      <c r="G30" s="72"/>
      <c r="H30" s="2"/>
      <c r="I30" s="2"/>
      <c r="J30" s="2"/>
      <c r="K30" s="105"/>
    </row>
    <row r="31" spans="1:11" ht="38.25">
      <c r="A31" s="89"/>
      <c r="B31" s="68">
        <v>12</v>
      </c>
      <c r="C31" s="90" t="s">
        <v>24</v>
      </c>
      <c r="D31" s="70" t="s">
        <v>95</v>
      </c>
      <c r="E31" s="71">
        <v>7.0000000000000007E-2</v>
      </c>
      <c r="F31" s="87">
        <f t="shared" si="0"/>
        <v>7.0000000000000007E-2</v>
      </c>
      <c r="G31" s="72"/>
      <c r="H31" s="2"/>
      <c r="I31" s="2"/>
      <c r="J31" s="2"/>
      <c r="K31" s="105"/>
    </row>
    <row r="32" spans="1:11" ht="25.5">
      <c r="A32" s="89"/>
      <c r="B32" s="68">
        <v>13</v>
      </c>
      <c r="C32" s="90" t="s">
        <v>40</v>
      </c>
      <c r="D32" s="70" t="s">
        <v>95</v>
      </c>
      <c r="E32" s="71">
        <v>0.05</v>
      </c>
      <c r="F32" s="87">
        <f t="shared" si="0"/>
        <v>0.05</v>
      </c>
      <c r="G32" s="72"/>
      <c r="H32" s="2"/>
      <c r="I32" s="2"/>
      <c r="J32" s="2"/>
      <c r="K32" s="105"/>
    </row>
    <row r="33" spans="1:11" ht="25.5">
      <c r="A33" s="89"/>
      <c r="B33" s="68">
        <v>14</v>
      </c>
      <c r="C33" s="90" t="s">
        <v>68</v>
      </c>
      <c r="D33" s="70" t="s">
        <v>96</v>
      </c>
      <c r="E33" s="71">
        <v>0.1</v>
      </c>
      <c r="F33" s="87">
        <f>IF(D33="NE",E33,0)</f>
        <v>0.1</v>
      </c>
      <c r="G33" s="72"/>
      <c r="H33" s="2"/>
      <c r="I33" s="2"/>
      <c r="J33" s="2"/>
      <c r="K33" s="105"/>
    </row>
    <row r="34" spans="1:11" ht="38.25">
      <c r="A34" s="89"/>
      <c r="B34" s="68">
        <v>15</v>
      </c>
      <c r="C34" s="90" t="s">
        <v>20</v>
      </c>
      <c r="D34" s="70" t="s">
        <v>96</v>
      </c>
      <c r="E34" s="71">
        <v>0.02</v>
      </c>
      <c r="F34" s="87">
        <f t="shared" si="0"/>
        <v>0</v>
      </c>
      <c r="G34" s="72" t="s">
        <v>97</v>
      </c>
      <c r="H34" s="2"/>
      <c r="I34" s="2"/>
      <c r="J34" s="2"/>
      <c r="K34" s="105"/>
    </row>
    <row r="35" spans="1:11" ht="89.25">
      <c r="A35" s="89"/>
      <c r="B35" s="68">
        <v>16</v>
      </c>
      <c r="C35" s="90" t="s">
        <v>54</v>
      </c>
      <c r="D35" s="70" t="s">
        <v>95</v>
      </c>
      <c r="E35" s="71">
        <v>7.0000000000000007E-2</v>
      </c>
      <c r="F35" s="87">
        <f t="shared" si="0"/>
        <v>7.0000000000000007E-2</v>
      </c>
      <c r="G35" s="72" t="s">
        <v>98</v>
      </c>
      <c r="H35" s="2"/>
      <c r="I35" s="2"/>
      <c r="J35" s="2"/>
      <c r="K35" s="105"/>
    </row>
    <row r="36" spans="1:11">
      <c r="A36" s="89"/>
      <c r="B36" s="68">
        <v>17</v>
      </c>
      <c r="C36" s="90" t="s">
        <v>41</v>
      </c>
      <c r="D36" s="70" t="s">
        <v>95</v>
      </c>
      <c r="E36" s="71">
        <v>0.1</v>
      </c>
      <c r="F36" s="87">
        <f t="shared" si="0"/>
        <v>0.1</v>
      </c>
      <c r="G36" s="72"/>
      <c r="H36" s="3"/>
      <c r="I36" s="3"/>
      <c r="J36" s="3"/>
      <c r="K36" s="105"/>
    </row>
    <row r="37" spans="1:11" ht="25.5">
      <c r="A37" s="89"/>
      <c r="B37" s="68">
        <v>18</v>
      </c>
      <c r="C37" s="90" t="s">
        <v>63</v>
      </c>
      <c r="D37" s="70" t="s">
        <v>96</v>
      </c>
      <c r="E37" s="71">
        <v>0.05</v>
      </c>
      <c r="F37" s="87">
        <f t="shared" si="0"/>
        <v>0</v>
      </c>
      <c r="G37" s="72" t="s">
        <v>99</v>
      </c>
      <c r="H37" s="3"/>
      <c r="I37" s="3"/>
      <c r="J37" s="3"/>
      <c r="K37" s="105"/>
    </row>
    <row r="38" spans="1:11" ht="23.25">
      <c r="A38" s="91"/>
      <c r="B38" s="73"/>
      <c r="C38" s="54"/>
      <c r="D38" s="53"/>
      <c r="E38" s="92">
        <f>SUM(E24:E37)</f>
        <v>1</v>
      </c>
      <c r="F38" s="92"/>
      <c r="G38" s="55"/>
      <c r="H38" s="5"/>
      <c r="I38" s="5"/>
      <c r="J38" s="5"/>
      <c r="K38" s="12"/>
    </row>
    <row r="39" spans="1:11">
      <c r="A39" s="91"/>
      <c r="B39" s="73"/>
      <c r="C39" s="54"/>
      <c r="D39" s="55"/>
      <c r="E39" s="55"/>
      <c r="F39" s="55"/>
      <c r="G39" s="55"/>
      <c r="H39" s="5"/>
      <c r="I39" s="5"/>
      <c r="J39" s="5"/>
    </row>
    <row r="40" spans="1:11" ht="13.5" thickBot="1">
      <c r="A40" s="62" t="s">
        <v>6</v>
      </c>
      <c r="B40" s="93"/>
      <c r="C40" s="93"/>
      <c r="D40" s="93"/>
      <c r="E40" s="93"/>
      <c r="F40" s="93"/>
      <c r="G40" s="93"/>
      <c r="H40" s="29"/>
      <c r="I40" s="29"/>
      <c r="J40" s="29"/>
      <c r="K40" s="29"/>
    </row>
    <row r="41" spans="1:11" ht="141" thickBot="1">
      <c r="A41" s="94" t="s">
        <v>17</v>
      </c>
      <c r="B41" s="63"/>
      <c r="C41" s="61"/>
      <c r="D41" s="55"/>
      <c r="E41" s="55"/>
      <c r="F41" s="55"/>
      <c r="G41" s="95" t="s">
        <v>117</v>
      </c>
      <c r="H41" s="5"/>
      <c r="I41" s="5"/>
      <c r="J41" s="5"/>
    </row>
    <row r="42" spans="1:11" ht="13.5" thickBot="1">
      <c r="A42" s="94"/>
      <c r="B42" s="63"/>
      <c r="C42" s="61"/>
      <c r="D42" s="55"/>
      <c r="E42" s="55"/>
      <c r="F42" s="55"/>
      <c r="G42" s="55"/>
      <c r="H42" s="5"/>
      <c r="I42" s="5"/>
      <c r="J42" s="5"/>
    </row>
    <row r="43" spans="1:11" ht="230.25" thickBot="1">
      <c r="A43" s="94" t="s">
        <v>16</v>
      </c>
      <c r="B43" s="63"/>
      <c r="C43" s="61"/>
      <c r="D43" s="55"/>
      <c r="E43" s="55"/>
      <c r="F43" s="55"/>
      <c r="G43" s="95" t="s">
        <v>100</v>
      </c>
      <c r="H43" s="5"/>
      <c r="I43" s="5"/>
      <c r="J43" s="5"/>
    </row>
    <row r="44" spans="1:11">
      <c r="A44" s="94"/>
      <c r="B44" s="63"/>
      <c r="C44" s="61"/>
      <c r="D44" s="55"/>
      <c r="E44" s="55"/>
      <c r="F44" s="55"/>
      <c r="G44" s="55"/>
      <c r="H44" s="5"/>
      <c r="I44" s="5"/>
      <c r="J44" s="5"/>
    </row>
    <row r="45" spans="1:11">
      <c r="A45" s="94" t="s">
        <v>47</v>
      </c>
      <c r="B45" s="63"/>
      <c r="C45" s="61"/>
      <c r="D45" s="56"/>
      <c r="E45" s="56"/>
      <c r="F45" s="56"/>
      <c r="G45" s="56"/>
    </row>
    <row r="46" spans="1:11" s="11" customFormat="1" ht="30">
      <c r="A46" s="68"/>
      <c r="B46" s="65" t="s">
        <v>3</v>
      </c>
      <c r="C46" s="65" t="s">
        <v>4</v>
      </c>
      <c r="D46" s="65" t="s">
        <v>37</v>
      </c>
      <c r="E46" s="65" t="s">
        <v>32</v>
      </c>
      <c r="F46" s="65" t="s">
        <v>33</v>
      </c>
      <c r="G46" s="65" t="s">
        <v>5</v>
      </c>
      <c r="H46" s="8"/>
      <c r="I46" s="8"/>
      <c r="J46" s="8"/>
      <c r="K46" s="7" t="s">
        <v>34</v>
      </c>
    </row>
    <row r="47" spans="1:11" ht="38.25">
      <c r="A47" s="96"/>
      <c r="B47" s="68">
        <v>19</v>
      </c>
      <c r="C47" s="90" t="s">
        <v>23</v>
      </c>
      <c r="D47" s="70" t="s">
        <v>95</v>
      </c>
      <c r="E47" s="71">
        <v>0.03</v>
      </c>
      <c r="F47" s="71">
        <f t="shared" ref="F47:F78" si="1">IF(D47="DA",E47,0)</f>
        <v>0.03</v>
      </c>
      <c r="G47" s="72"/>
      <c r="H47" s="10"/>
      <c r="I47" s="10"/>
      <c r="J47" s="10"/>
      <c r="K47" s="105">
        <f>SUM(F47:F78)*0.2</f>
        <v>0.10000000000000005</v>
      </c>
    </row>
    <row r="48" spans="1:11" ht="15">
      <c r="A48" s="89"/>
      <c r="B48" s="68">
        <v>20</v>
      </c>
      <c r="C48" s="90" t="s">
        <v>73</v>
      </c>
      <c r="D48" s="70" t="s">
        <v>95</v>
      </c>
      <c r="E48" s="71">
        <v>0.03</v>
      </c>
      <c r="F48" s="71">
        <f t="shared" si="1"/>
        <v>0.03</v>
      </c>
      <c r="G48" s="72"/>
      <c r="H48" s="10"/>
      <c r="I48" s="10"/>
      <c r="J48" s="10"/>
      <c r="K48" s="105"/>
    </row>
    <row r="49" spans="1:11" ht="25.5">
      <c r="A49" s="84"/>
      <c r="B49" s="85">
        <v>21</v>
      </c>
      <c r="C49" s="86" t="s">
        <v>69</v>
      </c>
      <c r="D49" s="70" t="s">
        <v>95</v>
      </c>
      <c r="E49" s="71">
        <v>0.03</v>
      </c>
      <c r="F49" s="71">
        <f t="shared" si="1"/>
        <v>0.03</v>
      </c>
      <c r="G49" s="72"/>
      <c r="H49" s="10"/>
      <c r="I49" s="10"/>
      <c r="J49" s="10"/>
      <c r="K49" s="105"/>
    </row>
    <row r="50" spans="1:11" ht="409.5">
      <c r="A50" s="84"/>
      <c r="B50" s="85">
        <v>22</v>
      </c>
      <c r="C50" s="88" t="s">
        <v>48</v>
      </c>
      <c r="D50" s="70" t="s">
        <v>95</v>
      </c>
      <c r="E50" s="71">
        <v>0.03</v>
      </c>
      <c r="F50" s="71">
        <f t="shared" si="1"/>
        <v>0.03</v>
      </c>
      <c r="G50" s="72" t="s">
        <v>101</v>
      </c>
      <c r="H50" s="11"/>
      <c r="I50" s="11"/>
      <c r="J50" s="11"/>
      <c r="K50" s="105"/>
    </row>
    <row r="51" spans="1:11" ht="89.25">
      <c r="A51" s="84"/>
      <c r="B51" s="85">
        <v>23</v>
      </c>
      <c r="C51" s="88" t="s">
        <v>22</v>
      </c>
      <c r="D51" s="70" t="s">
        <v>96</v>
      </c>
      <c r="E51" s="71">
        <v>0.03</v>
      </c>
      <c r="F51" s="71">
        <f t="shared" si="1"/>
        <v>0</v>
      </c>
      <c r="G51" s="72" t="s">
        <v>102</v>
      </c>
      <c r="H51" s="2"/>
      <c r="I51" s="2"/>
      <c r="J51" s="18"/>
      <c r="K51" s="105"/>
    </row>
    <row r="52" spans="1:11" ht="25.5">
      <c r="A52" s="84"/>
      <c r="B52" s="85">
        <v>24</v>
      </c>
      <c r="C52" s="88" t="s">
        <v>39</v>
      </c>
      <c r="D52" s="70" t="s">
        <v>95</v>
      </c>
      <c r="E52" s="71">
        <v>0.03</v>
      </c>
      <c r="F52" s="71">
        <f t="shared" si="1"/>
        <v>0.03</v>
      </c>
      <c r="G52" s="72" t="s">
        <v>103</v>
      </c>
      <c r="H52" s="2"/>
      <c r="I52" s="2"/>
      <c r="J52" s="18"/>
      <c r="K52" s="105"/>
    </row>
    <row r="53" spans="1:11" ht="63.75">
      <c r="A53" s="89"/>
      <c r="B53" s="68">
        <v>25</v>
      </c>
      <c r="C53" s="69" t="s">
        <v>74</v>
      </c>
      <c r="D53" s="70" t="s">
        <v>96</v>
      </c>
      <c r="E53" s="71">
        <v>0.03</v>
      </c>
      <c r="F53" s="71">
        <f t="shared" si="1"/>
        <v>0</v>
      </c>
      <c r="G53" s="72" t="s">
        <v>104</v>
      </c>
      <c r="H53" s="2"/>
      <c r="I53" s="2"/>
      <c r="J53" s="18"/>
      <c r="K53" s="105"/>
    </row>
    <row r="54" spans="1:11" ht="51">
      <c r="A54" s="89"/>
      <c r="B54" s="68">
        <v>26</v>
      </c>
      <c r="C54" s="69" t="s">
        <v>85</v>
      </c>
      <c r="D54" s="70" t="s">
        <v>96</v>
      </c>
      <c r="E54" s="71">
        <v>0.03</v>
      </c>
      <c r="F54" s="71">
        <f t="shared" si="1"/>
        <v>0</v>
      </c>
      <c r="G54" s="72" t="s">
        <v>105</v>
      </c>
      <c r="H54" s="3"/>
      <c r="I54" s="3"/>
      <c r="J54" s="19"/>
      <c r="K54" s="105"/>
    </row>
    <row r="55" spans="1:11" ht="45.75" customHeight="1">
      <c r="A55" s="89"/>
      <c r="B55" s="68">
        <v>27</v>
      </c>
      <c r="C55" s="69" t="s">
        <v>91</v>
      </c>
      <c r="D55" s="70" t="s">
        <v>95</v>
      </c>
      <c r="E55" s="71">
        <v>0.03</v>
      </c>
      <c r="F55" s="71">
        <f t="shared" si="1"/>
        <v>0.03</v>
      </c>
      <c r="G55" s="72"/>
      <c r="H55" s="3"/>
      <c r="I55" s="3"/>
      <c r="J55" s="19"/>
      <c r="K55" s="105"/>
    </row>
    <row r="56" spans="1:11" ht="38.25">
      <c r="A56" s="89"/>
      <c r="B56" s="68">
        <v>28</v>
      </c>
      <c r="C56" s="69" t="s">
        <v>55</v>
      </c>
      <c r="D56" s="70" t="s">
        <v>96</v>
      </c>
      <c r="E56" s="71">
        <v>0.03</v>
      </c>
      <c r="F56" s="71">
        <f t="shared" si="1"/>
        <v>0</v>
      </c>
      <c r="G56" s="72" t="s">
        <v>106</v>
      </c>
      <c r="H56" s="3"/>
      <c r="I56" s="3"/>
      <c r="J56" s="19"/>
      <c r="K56" s="105"/>
    </row>
    <row r="57" spans="1:11" ht="25.5">
      <c r="A57" s="89"/>
      <c r="B57" s="68">
        <v>29</v>
      </c>
      <c r="C57" s="69" t="s">
        <v>64</v>
      </c>
      <c r="D57" s="70" t="s">
        <v>96</v>
      </c>
      <c r="E57" s="71">
        <v>0.03</v>
      </c>
      <c r="F57" s="71">
        <f t="shared" si="1"/>
        <v>0</v>
      </c>
      <c r="G57" s="72"/>
      <c r="H57" s="3"/>
      <c r="I57" s="3"/>
      <c r="J57" s="19"/>
      <c r="K57" s="105"/>
    </row>
    <row r="58" spans="1:11" ht="25.5">
      <c r="A58" s="89"/>
      <c r="B58" s="68">
        <v>30</v>
      </c>
      <c r="C58" s="69" t="s">
        <v>56</v>
      </c>
      <c r="D58" s="70"/>
      <c r="E58" s="71">
        <v>0.03</v>
      </c>
      <c r="F58" s="71">
        <f t="shared" si="1"/>
        <v>0</v>
      </c>
      <c r="G58" s="72" t="s">
        <v>107</v>
      </c>
      <c r="H58" s="3"/>
      <c r="I58" s="3"/>
      <c r="J58" s="19"/>
      <c r="K58" s="105"/>
    </row>
    <row r="59" spans="1:11" ht="25.5">
      <c r="A59" s="89"/>
      <c r="B59" s="68">
        <v>31</v>
      </c>
      <c r="C59" s="69" t="s">
        <v>84</v>
      </c>
      <c r="D59" s="70"/>
      <c r="E59" s="71">
        <v>0.03</v>
      </c>
      <c r="F59" s="71">
        <f t="shared" si="1"/>
        <v>0</v>
      </c>
      <c r="G59" s="72" t="s">
        <v>107</v>
      </c>
      <c r="H59" s="2"/>
      <c r="I59" s="2"/>
      <c r="J59" s="18"/>
      <c r="K59" s="105"/>
    </row>
    <row r="60" spans="1:11" ht="15">
      <c r="A60" s="89"/>
      <c r="B60" s="68">
        <v>32</v>
      </c>
      <c r="C60" s="90" t="s">
        <v>19</v>
      </c>
      <c r="D60" s="70" t="s">
        <v>95</v>
      </c>
      <c r="E60" s="71">
        <v>0.03</v>
      </c>
      <c r="F60" s="71">
        <f t="shared" si="1"/>
        <v>0.03</v>
      </c>
      <c r="G60" s="72" t="s">
        <v>108</v>
      </c>
      <c r="H60" s="2"/>
      <c r="I60" s="2"/>
      <c r="J60" s="18"/>
      <c r="K60" s="105"/>
    </row>
    <row r="61" spans="1:11" ht="15">
      <c r="A61" s="89"/>
      <c r="B61" s="68">
        <v>33</v>
      </c>
      <c r="C61" s="90" t="s">
        <v>18</v>
      </c>
      <c r="D61" s="70" t="s">
        <v>95</v>
      </c>
      <c r="E61" s="71">
        <v>0.03</v>
      </c>
      <c r="F61" s="71">
        <f t="shared" si="1"/>
        <v>0.03</v>
      </c>
      <c r="G61" s="72" t="s">
        <v>118</v>
      </c>
      <c r="H61" s="2"/>
      <c r="I61" s="2"/>
      <c r="J61" s="18"/>
      <c r="K61" s="105"/>
    </row>
    <row r="62" spans="1:11" ht="15">
      <c r="A62" s="89"/>
      <c r="B62" s="68">
        <v>34</v>
      </c>
      <c r="C62" s="90" t="s">
        <v>89</v>
      </c>
      <c r="D62" s="70" t="s">
        <v>95</v>
      </c>
      <c r="E62" s="71">
        <v>0.03</v>
      </c>
      <c r="F62" s="71">
        <f t="shared" si="1"/>
        <v>0.03</v>
      </c>
      <c r="G62" s="72" t="s">
        <v>109</v>
      </c>
      <c r="H62" s="2"/>
      <c r="I62" s="2"/>
      <c r="J62" s="18"/>
      <c r="K62" s="105"/>
    </row>
    <row r="63" spans="1:11" ht="63.75">
      <c r="A63" s="89"/>
      <c r="B63" s="68">
        <v>35</v>
      </c>
      <c r="C63" s="90" t="s">
        <v>83</v>
      </c>
      <c r="D63" s="70" t="s">
        <v>96</v>
      </c>
      <c r="E63" s="71">
        <v>0.03</v>
      </c>
      <c r="F63" s="71">
        <f t="shared" si="1"/>
        <v>0</v>
      </c>
      <c r="G63" s="72" t="s">
        <v>116</v>
      </c>
      <c r="H63" s="2"/>
      <c r="I63" s="2"/>
      <c r="J63" s="18"/>
      <c r="K63" s="105"/>
    </row>
    <row r="64" spans="1:11" ht="51">
      <c r="A64" s="89"/>
      <c r="B64" s="85">
        <v>36</v>
      </c>
      <c r="C64" s="90" t="s">
        <v>82</v>
      </c>
      <c r="D64" s="70" t="s">
        <v>95</v>
      </c>
      <c r="E64" s="71">
        <v>0.03</v>
      </c>
      <c r="F64" s="71">
        <f t="shared" si="1"/>
        <v>0.03</v>
      </c>
      <c r="G64" s="72"/>
      <c r="H64" s="2"/>
      <c r="I64" s="2"/>
      <c r="J64" s="18"/>
      <c r="K64" s="105"/>
    </row>
    <row r="65" spans="1:11" ht="51">
      <c r="A65" s="89"/>
      <c r="B65" s="85">
        <v>37</v>
      </c>
      <c r="C65" s="90" t="s">
        <v>81</v>
      </c>
      <c r="D65" s="70" t="s">
        <v>95</v>
      </c>
      <c r="E65" s="71">
        <v>0.03</v>
      </c>
      <c r="F65" s="71">
        <f t="shared" si="1"/>
        <v>0.03</v>
      </c>
      <c r="G65" s="72"/>
      <c r="H65" s="2"/>
      <c r="I65" s="2"/>
      <c r="J65" s="18"/>
      <c r="K65" s="105"/>
    </row>
    <row r="66" spans="1:11" ht="229.5">
      <c r="A66" s="89"/>
      <c r="B66" s="85">
        <v>38</v>
      </c>
      <c r="C66" s="90" t="s">
        <v>80</v>
      </c>
      <c r="D66" s="70" t="s">
        <v>95</v>
      </c>
      <c r="E66" s="71">
        <v>0.03</v>
      </c>
      <c r="F66" s="71">
        <f t="shared" si="1"/>
        <v>0.03</v>
      </c>
      <c r="G66" s="72" t="s">
        <v>110</v>
      </c>
      <c r="H66" s="2"/>
      <c r="I66" s="2"/>
      <c r="J66" s="18"/>
      <c r="K66" s="105"/>
    </row>
    <row r="67" spans="1:11" ht="25.5">
      <c r="A67" s="89"/>
      <c r="B67" s="85">
        <v>39</v>
      </c>
      <c r="C67" s="90" t="s">
        <v>79</v>
      </c>
      <c r="D67" s="70"/>
      <c r="E67" s="71">
        <v>0.03</v>
      </c>
      <c r="F67" s="71">
        <f t="shared" si="1"/>
        <v>0</v>
      </c>
      <c r="G67" s="72" t="s">
        <v>111</v>
      </c>
      <c r="H67" s="2"/>
      <c r="I67" s="2"/>
      <c r="J67" s="18"/>
      <c r="K67" s="105"/>
    </row>
    <row r="68" spans="1:11" ht="38.25">
      <c r="A68" s="89"/>
      <c r="B68" s="68">
        <v>40</v>
      </c>
      <c r="C68" s="90" t="s">
        <v>78</v>
      </c>
      <c r="D68" s="70" t="s">
        <v>95</v>
      </c>
      <c r="E68" s="71">
        <v>0.03</v>
      </c>
      <c r="F68" s="71">
        <f t="shared" si="1"/>
        <v>0.03</v>
      </c>
      <c r="G68" s="72"/>
      <c r="H68" s="2"/>
      <c r="I68" s="2"/>
      <c r="J68" s="18"/>
      <c r="K68" s="105"/>
    </row>
    <row r="69" spans="1:11" ht="38.25">
      <c r="A69" s="89"/>
      <c r="B69" s="68">
        <v>41</v>
      </c>
      <c r="C69" s="90" t="s">
        <v>77</v>
      </c>
      <c r="D69" s="70" t="s">
        <v>96</v>
      </c>
      <c r="E69" s="71">
        <v>0.03</v>
      </c>
      <c r="F69" s="71">
        <f t="shared" si="1"/>
        <v>0</v>
      </c>
      <c r="G69" s="72" t="s">
        <v>112</v>
      </c>
      <c r="H69" s="2"/>
      <c r="I69" s="2"/>
      <c r="J69" s="18"/>
      <c r="K69" s="105"/>
    </row>
    <row r="70" spans="1:11" ht="51">
      <c r="A70" s="89"/>
      <c r="B70" s="68">
        <v>42</v>
      </c>
      <c r="C70" s="90" t="s">
        <v>76</v>
      </c>
      <c r="D70" s="70" t="s">
        <v>96</v>
      </c>
      <c r="E70" s="71">
        <v>0.03</v>
      </c>
      <c r="F70" s="71">
        <f t="shared" si="1"/>
        <v>0</v>
      </c>
      <c r="G70" s="72" t="s">
        <v>113</v>
      </c>
      <c r="H70" s="2"/>
      <c r="I70" s="2"/>
      <c r="J70" s="18"/>
      <c r="K70" s="105"/>
    </row>
    <row r="71" spans="1:11" ht="89.25">
      <c r="A71" s="89"/>
      <c r="B71" s="68">
        <v>43</v>
      </c>
      <c r="C71" s="90" t="s">
        <v>75</v>
      </c>
      <c r="D71" s="70" t="s">
        <v>95</v>
      </c>
      <c r="E71" s="71">
        <v>0.03</v>
      </c>
      <c r="F71" s="71">
        <f t="shared" si="1"/>
        <v>0.03</v>
      </c>
      <c r="G71" s="72" t="s">
        <v>114</v>
      </c>
      <c r="H71" s="2"/>
      <c r="I71" s="2"/>
      <c r="J71" s="18"/>
      <c r="K71" s="105"/>
    </row>
    <row r="72" spans="1:11" ht="25.5">
      <c r="A72" s="96"/>
      <c r="B72" s="68">
        <v>44</v>
      </c>
      <c r="C72" s="90" t="s">
        <v>57</v>
      </c>
      <c r="D72" s="70" t="s">
        <v>95</v>
      </c>
      <c r="E72" s="71">
        <v>0.03</v>
      </c>
      <c r="F72" s="71">
        <f t="shared" si="1"/>
        <v>0.03</v>
      </c>
      <c r="G72" s="72"/>
      <c r="H72" s="2"/>
      <c r="I72" s="2"/>
      <c r="J72" s="18"/>
      <c r="K72" s="105"/>
    </row>
    <row r="73" spans="1:11" ht="25.5">
      <c r="A73" s="67"/>
      <c r="B73" s="68">
        <v>45</v>
      </c>
      <c r="C73" s="90" t="s">
        <v>25</v>
      </c>
      <c r="D73" s="70" t="s">
        <v>95</v>
      </c>
      <c r="E73" s="71">
        <v>0.03</v>
      </c>
      <c r="F73" s="71">
        <f t="shared" si="1"/>
        <v>0.03</v>
      </c>
      <c r="G73" s="72"/>
      <c r="H73" s="3"/>
      <c r="I73" s="3"/>
      <c r="J73" s="19"/>
      <c r="K73" s="105"/>
    </row>
    <row r="74" spans="1:11" ht="51">
      <c r="A74" s="67"/>
      <c r="B74" s="68">
        <v>46</v>
      </c>
      <c r="C74" s="90" t="s">
        <v>58</v>
      </c>
      <c r="D74" s="70" t="s">
        <v>96</v>
      </c>
      <c r="E74" s="71">
        <v>0.03</v>
      </c>
      <c r="F74" s="71">
        <f t="shared" si="1"/>
        <v>0</v>
      </c>
      <c r="G74" s="72"/>
      <c r="H74" s="5"/>
      <c r="I74" s="5"/>
      <c r="J74" s="5"/>
      <c r="K74" s="105"/>
    </row>
    <row r="75" spans="1:11" ht="63.75">
      <c r="A75" s="67"/>
      <c r="B75" s="68">
        <v>47</v>
      </c>
      <c r="C75" s="90" t="s">
        <v>28</v>
      </c>
      <c r="D75" s="70" t="s">
        <v>96</v>
      </c>
      <c r="E75" s="71">
        <v>0.03</v>
      </c>
      <c r="F75" s="71">
        <f t="shared" si="1"/>
        <v>0</v>
      </c>
      <c r="G75" s="72" t="s">
        <v>104</v>
      </c>
      <c r="H75" s="5"/>
      <c r="I75" s="5"/>
      <c r="J75" s="5"/>
      <c r="K75" s="105"/>
    </row>
    <row r="76" spans="1:11" ht="165.75">
      <c r="A76" s="67"/>
      <c r="B76" s="68">
        <v>48</v>
      </c>
      <c r="C76" s="90" t="s">
        <v>49</v>
      </c>
      <c r="D76" s="70" t="s">
        <v>96</v>
      </c>
      <c r="E76" s="71">
        <v>0.03</v>
      </c>
      <c r="F76" s="71">
        <f t="shared" si="1"/>
        <v>0</v>
      </c>
      <c r="G76" s="72" t="s">
        <v>121</v>
      </c>
      <c r="H76" s="5"/>
      <c r="I76" s="5"/>
      <c r="J76" s="5"/>
      <c r="K76" s="105"/>
    </row>
    <row r="77" spans="1:11" ht="63.75">
      <c r="A77" s="67"/>
      <c r="B77" s="85">
        <v>49</v>
      </c>
      <c r="C77" s="90" t="s">
        <v>29</v>
      </c>
      <c r="D77" s="70" t="s">
        <v>96</v>
      </c>
      <c r="E77" s="71">
        <v>0.02</v>
      </c>
      <c r="F77" s="71">
        <f t="shared" si="1"/>
        <v>0</v>
      </c>
      <c r="G77" s="72" t="s">
        <v>120</v>
      </c>
      <c r="H77" s="5"/>
      <c r="I77" s="5"/>
      <c r="J77" s="5"/>
      <c r="K77" s="105"/>
    </row>
    <row r="78" spans="1:11" ht="51">
      <c r="A78" s="67"/>
      <c r="B78" s="68">
        <v>50</v>
      </c>
      <c r="C78" s="90" t="s">
        <v>30</v>
      </c>
      <c r="D78" s="70" t="s">
        <v>95</v>
      </c>
      <c r="E78" s="71">
        <v>0.02</v>
      </c>
      <c r="F78" s="71">
        <f t="shared" si="1"/>
        <v>0.02</v>
      </c>
      <c r="G78" s="72"/>
      <c r="H78" s="5"/>
      <c r="I78" s="5"/>
      <c r="J78" s="5"/>
      <c r="K78" s="105"/>
    </row>
    <row r="79" spans="1:11">
      <c r="A79" s="55"/>
      <c r="B79" s="73"/>
      <c r="C79" s="54"/>
      <c r="D79" s="55"/>
      <c r="E79" s="97">
        <f>SUM(E47:E78)</f>
        <v>0.94000000000000061</v>
      </c>
      <c r="F79" s="55"/>
      <c r="G79" s="55"/>
      <c r="H79" s="5"/>
      <c r="I79" s="5"/>
      <c r="J79" s="5"/>
    </row>
    <row r="80" spans="1:11">
      <c r="A80" s="56"/>
      <c r="B80" s="60"/>
      <c r="C80" s="61"/>
      <c r="D80" s="56"/>
      <c r="E80" s="56"/>
      <c r="F80" s="56"/>
      <c r="G80" s="56"/>
    </row>
    <row r="81" spans="1:11">
      <c r="A81" s="62" t="s">
        <v>9</v>
      </c>
      <c r="B81" s="93"/>
      <c r="C81" s="93"/>
      <c r="D81" s="93"/>
      <c r="E81" s="93"/>
      <c r="F81" s="93"/>
      <c r="G81" s="93"/>
      <c r="H81" s="29"/>
      <c r="I81" s="29"/>
      <c r="J81" s="29"/>
      <c r="K81" s="29"/>
    </row>
    <row r="82" spans="1:11" s="25" customFormat="1">
      <c r="A82" s="59" t="s">
        <v>59</v>
      </c>
      <c r="B82" s="63"/>
      <c r="C82" s="64"/>
      <c r="D82" s="59"/>
      <c r="E82" s="59"/>
      <c r="F82" s="59"/>
      <c r="G82" s="59"/>
    </row>
    <row r="83" spans="1:11" s="11" customFormat="1" ht="30">
      <c r="A83" s="68"/>
      <c r="B83" s="65" t="s">
        <v>3</v>
      </c>
      <c r="C83" s="66" t="s">
        <v>4</v>
      </c>
      <c r="D83" s="65" t="s">
        <v>37</v>
      </c>
      <c r="E83" s="65" t="s">
        <v>32</v>
      </c>
      <c r="F83" s="65" t="s">
        <v>33</v>
      </c>
      <c r="G83" s="65" t="s">
        <v>5</v>
      </c>
      <c r="H83" s="8"/>
      <c r="I83" s="8"/>
      <c r="J83" s="8"/>
      <c r="K83" s="7" t="s">
        <v>34</v>
      </c>
    </row>
    <row r="84" spans="1:11" ht="15">
      <c r="A84" s="67"/>
      <c r="B84" s="68">
        <v>51</v>
      </c>
      <c r="C84" s="69" t="s">
        <v>15</v>
      </c>
      <c r="D84" s="70" t="s">
        <v>95</v>
      </c>
      <c r="E84" s="71">
        <v>0.25</v>
      </c>
      <c r="F84" s="71">
        <f>IF(D84="DA",E84,0)</f>
        <v>0.25</v>
      </c>
      <c r="G84" s="72"/>
      <c r="H84" s="10"/>
      <c r="I84" s="10"/>
      <c r="J84" s="10"/>
      <c r="K84" s="105">
        <f>SUM(F84:F89)*0.1</f>
        <v>6.5000000000000002E-2</v>
      </c>
    </row>
    <row r="85" spans="1:11" s="23" customFormat="1" ht="15">
      <c r="A85" s="98"/>
      <c r="B85" s="99">
        <v>52</v>
      </c>
      <c r="C85" s="100" t="s">
        <v>90</v>
      </c>
      <c r="D85" s="70" t="s">
        <v>96</v>
      </c>
      <c r="E85" s="82">
        <v>0.2</v>
      </c>
      <c r="F85" s="82">
        <f>IF(D85="NE",E85,0)</f>
        <v>0.2</v>
      </c>
      <c r="G85" s="72"/>
      <c r="H85" s="22"/>
      <c r="I85" s="22"/>
      <c r="J85" s="22"/>
      <c r="K85" s="105"/>
    </row>
    <row r="86" spans="1:11" s="23" customFormat="1" ht="15">
      <c r="A86" s="101"/>
      <c r="B86" s="80">
        <v>53</v>
      </c>
      <c r="C86" s="100" t="s">
        <v>65</v>
      </c>
      <c r="D86" s="70" t="s">
        <v>95</v>
      </c>
      <c r="E86" s="82">
        <v>0.2</v>
      </c>
      <c r="F86" s="82">
        <f>IF(D86="NE",E86,0)</f>
        <v>0</v>
      </c>
      <c r="G86" s="72"/>
      <c r="H86" s="22"/>
      <c r="I86" s="22"/>
      <c r="J86" s="22"/>
      <c r="K86" s="105"/>
    </row>
    <row r="87" spans="1:11" ht="140.25">
      <c r="A87" s="67"/>
      <c r="B87" s="68">
        <v>54</v>
      </c>
      <c r="C87" s="69" t="s">
        <v>60</v>
      </c>
      <c r="D87" s="70" t="s">
        <v>96</v>
      </c>
      <c r="E87" s="71">
        <v>0.15</v>
      </c>
      <c r="F87" s="71">
        <f>IF(D87="DA",E87,0)</f>
        <v>0</v>
      </c>
      <c r="G87" s="72" t="s">
        <v>115</v>
      </c>
      <c r="H87" s="11"/>
      <c r="I87" s="11"/>
      <c r="J87" s="11"/>
      <c r="K87" s="105"/>
    </row>
    <row r="88" spans="1:11">
      <c r="A88" s="67"/>
      <c r="B88" s="68">
        <v>55</v>
      </c>
      <c r="C88" s="69" t="s">
        <v>87</v>
      </c>
      <c r="D88" s="70" t="s">
        <v>95</v>
      </c>
      <c r="E88" s="71"/>
      <c r="F88" s="71"/>
      <c r="G88" s="72"/>
      <c r="H88" s="11"/>
      <c r="I88" s="11"/>
      <c r="J88" s="11"/>
      <c r="K88" s="105"/>
    </row>
    <row r="89" spans="1:11">
      <c r="A89" s="67"/>
      <c r="B89" s="68">
        <v>56</v>
      </c>
      <c r="C89" s="69" t="s">
        <v>86</v>
      </c>
      <c r="D89" s="70" t="s">
        <v>95</v>
      </c>
      <c r="E89" s="71">
        <v>0.2</v>
      </c>
      <c r="F89" s="71">
        <f>IF(D89="DA",E89,0)</f>
        <v>0.2</v>
      </c>
      <c r="G89" s="72"/>
      <c r="K89" s="105"/>
    </row>
    <row r="90" spans="1:11" ht="23.25">
      <c r="A90" s="55"/>
      <c r="B90" s="73"/>
      <c r="C90" s="54"/>
      <c r="D90" s="53"/>
      <c r="E90" s="74">
        <f>SUM(E84:E89)</f>
        <v>1</v>
      </c>
      <c r="F90" s="74"/>
      <c r="G90" s="55"/>
      <c r="K90" s="12"/>
    </row>
    <row r="91" spans="1:11">
      <c r="A91" s="56"/>
      <c r="B91" s="60"/>
      <c r="C91" s="61"/>
      <c r="D91" s="56"/>
      <c r="E91" s="56"/>
      <c r="F91" s="56"/>
      <c r="G91" s="56"/>
    </row>
    <row r="92" spans="1:11">
      <c r="A92" s="62" t="s">
        <v>10</v>
      </c>
      <c r="B92" s="93"/>
      <c r="C92" s="93"/>
      <c r="D92" s="93"/>
      <c r="E92" s="93"/>
      <c r="F92" s="93"/>
      <c r="G92" s="93"/>
      <c r="H92" s="29"/>
      <c r="I92" s="29"/>
      <c r="J92" s="29"/>
      <c r="K92" s="29"/>
    </row>
    <row r="93" spans="1:11" s="24" customFormat="1" ht="15">
      <c r="A93" s="75" t="s">
        <v>61</v>
      </c>
      <c r="B93" s="102"/>
      <c r="C93" s="103"/>
      <c r="D93" s="75"/>
      <c r="E93" s="75"/>
      <c r="F93" s="75"/>
      <c r="G93" s="75"/>
    </row>
    <row r="94" spans="1:11" ht="30">
      <c r="A94" s="89"/>
      <c r="B94" s="65" t="s">
        <v>3</v>
      </c>
      <c r="C94" s="66" t="s">
        <v>4</v>
      </c>
      <c r="D94" s="65" t="s">
        <v>37</v>
      </c>
      <c r="E94" s="65" t="s">
        <v>32</v>
      </c>
      <c r="F94" s="65" t="s">
        <v>33</v>
      </c>
      <c r="G94" s="65" t="s">
        <v>5</v>
      </c>
      <c r="H94" s="8"/>
      <c r="I94" s="8"/>
      <c r="J94" s="8"/>
      <c r="K94" s="7" t="s">
        <v>34</v>
      </c>
    </row>
    <row r="95" spans="1:11" ht="15">
      <c r="A95" s="67"/>
      <c r="B95" s="68">
        <v>57</v>
      </c>
      <c r="C95" s="69" t="s">
        <v>11</v>
      </c>
      <c r="D95" s="70" t="s">
        <v>95</v>
      </c>
      <c r="E95" s="71">
        <v>0.15</v>
      </c>
      <c r="F95" s="71">
        <f>IF(D95="DA",E95,0)</f>
        <v>0.15</v>
      </c>
      <c r="G95" s="72"/>
      <c r="H95" s="10"/>
      <c r="I95" s="10"/>
      <c r="J95" s="10"/>
      <c r="K95" s="105">
        <f>SUM(F95:F101)*0.2</f>
        <v>0.18000000000000002</v>
      </c>
    </row>
    <row r="96" spans="1:11" ht="15">
      <c r="A96" s="67"/>
      <c r="B96" s="68">
        <v>58</v>
      </c>
      <c r="C96" s="69" t="s">
        <v>12</v>
      </c>
      <c r="D96" s="70" t="s">
        <v>95</v>
      </c>
      <c r="E96" s="71">
        <v>0.1</v>
      </c>
      <c r="F96" s="71">
        <f>IF(D96="DA",E96,0)</f>
        <v>0.1</v>
      </c>
      <c r="G96" s="72"/>
      <c r="H96" s="10"/>
      <c r="I96" s="10"/>
      <c r="J96" s="10"/>
      <c r="K96" s="105"/>
    </row>
    <row r="97" spans="1:11" ht="38.25">
      <c r="A97" s="67"/>
      <c r="B97" s="68">
        <v>59</v>
      </c>
      <c r="C97" s="69" t="s">
        <v>13</v>
      </c>
      <c r="D97" s="70" t="s">
        <v>95</v>
      </c>
      <c r="E97" s="71">
        <v>0.2</v>
      </c>
      <c r="F97" s="71">
        <f>IF(D97="DA",E97,0)</f>
        <v>0.2</v>
      </c>
      <c r="G97" s="72"/>
      <c r="H97" s="10"/>
      <c r="I97" s="10"/>
      <c r="J97" s="10"/>
      <c r="K97" s="105"/>
    </row>
    <row r="98" spans="1:11" ht="25.5">
      <c r="A98" s="67"/>
      <c r="B98" s="68">
        <v>60</v>
      </c>
      <c r="C98" s="69" t="s">
        <v>14</v>
      </c>
      <c r="D98" s="70" t="s">
        <v>95</v>
      </c>
      <c r="E98" s="71">
        <v>0.15</v>
      </c>
      <c r="F98" s="71">
        <f>IF(D98="DA",E98,0)</f>
        <v>0.15</v>
      </c>
      <c r="G98" s="72"/>
      <c r="H98" s="11"/>
      <c r="I98" s="11"/>
      <c r="J98" s="11"/>
      <c r="K98" s="105"/>
    </row>
    <row r="99" spans="1:11" s="23" customFormat="1" ht="38.25">
      <c r="A99" s="101"/>
      <c r="B99" s="80">
        <v>61</v>
      </c>
      <c r="C99" s="100" t="s">
        <v>31</v>
      </c>
      <c r="D99" s="70" t="s">
        <v>96</v>
      </c>
      <c r="E99" s="82">
        <v>0.15</v>
      </c>
      <c r="F99" s="82">
        <f>IF(D99="NE",E99,0)</f>
        <v>0.15</v>
      </c>
      <c r="G99" s="72"/>
      <c r="K99" s="105"/>
    </row>
    <row r="100" spans="1:11" ht="25.5">
      <c r="A100" s="67"/>
      <c r="B100" s="68">
        <v>62</v>
      </c>
      <c r="C100" s="69" t="s">
        <v>21</v>
      </c>
      <c r="D100" s="70" t="s">
        <v>96</v>
      </c>
      <c r="E100" s="71">
        <v>0.1</v>
      </c>
      <c r="F100" s="71">
        <f>IF(D100="DA",E100,0)</f>
        <v>0</v>
      </c>
      <c r="G100" s="72" t="s">
        <v>119</v>
      </c>
      <c r="K100" s="105"/>
    </row>
    <row r="101" spans="1:11" ht="25.5">
      <c r="A101" s="67"/>
      <c r="B101" s="68">
        <v>63</v>
      </c>
      <c r="C101" s="69" t="s">
        <v>88</v>
      </c>
      <c r="D101" s="70" t="s">
        <v>95</v>
      </c>
      <c r="E101" s="71">
        <v>0.15</v>
      </c>
      <c r="F101" s="71">
        <f>IF(D101="DA",E101,0)</f>
        <v>0.15</v>
      </c>
      <c r="G101" s="72"/>
      <c r="K101" s="105"/>
    </row>
    <row r="102" spans="1:11" ht="15">
      <c r="E102" s="26">
        <f>SUM(E95:E101)</f>
        <v>1</v>
      </c>
    </row>
  </sheetData>
  <sheetProtection password="E090" sheet="1" objects="1" scenarios="1"/>
  <mergeCells count="5">
    <mergeCell ref="K95:K101"/>
    <mergeCell ref="K15:K18"/>
    <mergeCell ref="K24:K37"/>
    <mergeCell ref="K47:K78"/>
    <mergeCell ref="K84:K89"/>
  </mergeCells>
  <phoneticPr fontId="1" type="noConversion"/>
  <dataValidations count="1">
    <dataValidation type="list" showInputMessage="1" showErrorMessage="1" sqref="D24:D38 D95:D101 D84:D90 D15:D19 D47:D78">
      <formula1>"DA,NE"</formula1>
    </dataValidation>
  </dataValidations>
  <pageMargins left="0.23622047244094491" right="0.23622047244094491" top="0.74803149606299213" bottom="0.74803149606299213" header="0.31496062992125984" footer="0.31496062992125984"/>
  <pageSetup paperSize="9" scale="74" fitToHeight="0" orientation="portrait" horizontalDpi="300" verticalDpi="300" r:id="rId1"/>
  <headerFooter alignWithMargins="0"/>
  <rowBreaks count="3" manualBreakCount="3">
    <brk id="39" max="6" man="1"/>
    <brk id="66" max="6" man="1"/>
    <brk id="89" max="6" man="1"/>
  </rowBreaks>
  <ignoredErrors>
    <ignoredError sqref="F99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B5" sqref="B5"/>
    </sheetView>
  </sheetViews>
  <sheetFormatPr defaultRowHeight="12.75"/>
  <cols>
    <col min="1" max="1" width="50.7109375" style="9" customWidth="1"/>
    <col min="2" max="2" width="19" style="9" customWidth="1"/>
    <col min="3" max="3" width="27.140625" style="9" customWidth="1"/>
    <col min="4" max="5" width="9.140625" style="9"/>
  </cols>
  <sheetData>
    <row r="4" spans="1:11" ht="49.5" customHeight="1">
      <c r="A4" s="15"/>
      <c r="B4" s="17" t="s">
        <v>35</v>
      </c>
      <c r="C4" s="17" t="s">
        <v>36</v>
      </c>
    </row>
    <row r="5" spans="1:11" ht="38.25" customHeight="1">
      <c r="A5" s="7" t="s">
        <v>8</v>
      </c>
      <c r="B5" s="16">
        <f>'Kodeks korp. upravljanja'!K15</f>
        <v>0.15000000000000002</v>
      </c>
      <c r="C5" s="107">
        <f>SUM(B5:B9)</f>
        <v>0.75300000000000022</v>
      </c>
      <c r="D5" s="8"/>
      <c r="E5" s="8"/>
      <c r="F5" s="1"/>
      <c r="G5" s="1"/>
      <c r="H5" s="1"/>
      <c r="I5" s="1"/>
      <c r="J5" s="1"/>
      <c r="K5" s="1"/>
    </row>
    <row r="6" spans="1:11" ht="38.25" customHeight="1">
      <c r="A6" s="7" t="s">
        <v>2</v>
      </c>
      <c r="B6" s="16">
        <f>'Kodeks korp. upravljanja'!K24</f>
        <v>0.25800000000000001</v>
      </c>
      <c r="C6" s="107"/>
      <c r="D6" s="8"/>
      <c r="E6" s="8"/>
      <c r="F6" s="1"/>
      <c r="G6" s="1"/>
      <c r="H6" s="1"/>
    </row>
    <row r="7" spans="1:11" ht="38.25" customHeight="1">
      <c r="A7" s="7" t="s">
        <v>6</v>
      </c>
      <c r="B7" s="16">
        <f>'Kodeks korp. upravljanja'!K47</f>
        <v>0.10000000000000005</v>
      </c>
      <c r="C7" s="107"/>
      <c r="D7" s="14"/>
      <c r="E7" s="14"/>
      <c r="F7" s="4"/>
      <c r="G7" s="4"/>
      <c r="H7" s="5"/>
      <c r="I7" s="5"/>
      <c r="J7" s="5"/>
      <c r="K7" s="5"/>
    </row>
    <row r="8" spans="1:11" ht="38.25" customHeight="1">
      <c r="A8" s="7" t="s">
        <v>9</v>
      </c>
      <c r="B8" s="16">
        <f>'Kodeks korp. upravljanja'!K84</f>
        <v>6.5000000000000002E-2</v>
      </c>
      <c r="C8" s="107"/>
    </row>
    <row r="9" spans="1:11" ht="38.25" customHeight="1">
      <c r="A9" s="7" t="s">
        <v>10</v>
      </c>
      <c r="B9" s="16">
        <f>'Kodeks korp. upravljanja'!K95</f>
        <v>0.18000000000000002</v>
      </c>
      <c r="C9" s="107"/>
    </row>
    <row r="10" spans="1:11" ht="15">
      <c r="A10" s="13"/>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Kodeks korp. upravljanja</vt:lpstr>
      <vt:lpstr>Uspješnost</vt:lpstr>
      <vt:lpstr>'Kodeks korp. upravljanja'!Print_Area</vt:lpstr>
    </vt:vector>
  </TitlesOfParts>
  <Company>Zagrebacka burza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Antoslava Roso Duhović</cp:lastModifiedBy>
  <cp:lastPrinted>2018-03-05T17:10:04Z</cp:lastPrinted>
  <dcterms:created xsi:type="dcterms:W3CDTF">2012-11-20T14:42:42Z</dcterms:created>
  <dcterms:modified xsi:type="dcterms:W3CDTF">2018-03-05T17:10:18Z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6173a781-1fc1-49c5-b1d0-0dcad5c1f0b9</vt:lpwstr>
  </property>
  <property fmtid="{D5CDD505-2E9C-101B-9397-08002B2CF9AE}" pid="3" name="Classification">
    <vt:lpwstr>TITUS_BL</vt:lpwstr>
  </property>
</Properties>
</file>